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25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Titles" localSheetId="1">' Račun prihoda i rashoda'!$34:$34</definedName>
    <definedName name="_xlnm.Print_Titles" localSheetId="4">'POSEBNI DIO'!$5:$5</definedName>
    <definedName name="_xlnm.Print_Titles" localSheetId="2">'Rashodi prema funkcijskoj kl'!$9:$9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F8" i="1"/>
  <c r="I112" i="3" l="1"/>
  <c r="I49" i="3"/>
  <c r="I35" i="3" s="1"/>
  <c r="I36" i="3"/>
  <c r="H112" i="3"/>
  <c r="H49" i="3"/>
  <c r="H36" i="3"/>
  <c r="H35" i="3" s="1"/>
  <c r="G35" i="3"/>
  <c r="G36" i="3"/>
  <c r="G112" i="3"/>
  <c r="G49" i="3"/>
  <c r="I10" i="3"/>
  <c r="H10" i="3"/>
  <c r="G10" i="3"/>
  <c r="I47" i="7"/>
  <c r="I20" i="7"/>
  <c r="I6" i="7"/>
  <c r="H47" i="7"/>
  <c r="H20" i="7"/>
  <c r="H6" i="7"/>
  <c r="G6" i="7"/>
  <c r="G47" i="7"/>
  <c r="G20" i="7"/>
  <c r="E20" i="7"/>
  <c r="F20" i="7"/>
  <c r="F6" i="7" s="1"/>
  <c r="E63" i="3"/>
  <c r="E36" i="3"/>
  <c r="E72" i="7"/>
  <c r="E54" i="7"/>
  <c r="E48" i="7"/>
  <c r="E47" i="7" s="1"/>
  <c r="E6" i="7" s="1"/>
  <c r="E7" i="7"/>
  <c r="E112" i="3"/>
  <c r="E49" i="3"/>
  <c r="E56" i="3"/>
  <c r="E43" i="3"/>
  <c r="E10" i="3"/>
  <c r="F30" i="1"/>
  <c r="E35" i="3" l="1"/>
  <c r="J11" i="1"/>
  <c r="H8" i="1" l="1"/>
  <c r="H22" i="1"/>
  <c r="G35" i="1"/>
  <c r="G38" i="1" s="1"/>
  <c r="I38" i="1" s="1"/>
  <c r="J35" i="1" s="1"/>
  <c r="J38" i="1" s="1"/>
  <c r="J22" i="1"/>
  <c r="I22" i="1"/>
  <c r="G22" i="1"/>
  <c r="F22" i="1"/>
  <c r="G11" i="1"/>
  <c r="F11" i="1"/>
  <c r="J8" i="1"/>
  <c r="I8" i="1"/>
  <c r="G8" i="1"/>
  <c r="J23" i="1" l="1"/>
  <c r="I23" i="1"/>
  <c r="H23" i="1"/>
  <c r="G15" i="1"/>
  <c r="G23" i="1" s="1"/>
</calcChain>
</file>

<file path=xl/sharedStrings.xml><?xml version="1.0" encoding="utf-8"?>
<sst xmlns="http://schemas.openxmlformats.org/spreadsheetml/2006/main" count="471" uniqueCount="168">
  <si>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</si>
  <si>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</si>
  <si>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</si>
  <si>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</si>
  <si>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</si>
  <si>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</si>
  <si>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</si>
  <si>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</si>
  <si>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</si>
  <si>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</si>
  <si>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</si>
  <si>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</si>
  <si>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</si>
  <si>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</si>
  <si>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</si>
  <si>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</si>
  <si>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</si>
  <si>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</si>
  <si>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</si>
  <si>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</si>
  <si>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</si>
  <si>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</si>
  <si>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</si>
  <si>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</si>
  <si>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</si>
  <si>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</si>
  <si>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</si>
  <si>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</si>
  <si>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</si>
  <si>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</si>
  <si>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</si>
  <si>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</si>
  <si>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</si>
  <si>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</si>
  <si>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</si>
  <si>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</si>
  <si>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</si>
  <si>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</si>
  <si>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</si>
  <si>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</si>
  <si>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</si>
  <si>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</si>
  <si>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Projekcija 
za 2026.</t>
  </si>
  <si>
    <t>EUR</t>
  </si>
  <si>
    <t>5.4.</t>
  </si>
  <si>
    <t>Pomoći proračunskim korisnicima SDŽ</t>
  </si>
  <si>
    <t>5.5.</t>
  </si>
  <si>
    <t>Pomoći EU za PK</t>
  </si>
  <si>
    <t>4.8.</t>
  </si>
  <si>
    <t>Prihodi za posebne namjene proračunskih korisnika</t>
  </si>
  <si>
    <t>Prihodi od imovine</t>
  </si>
  <si>
    <t>3.2.</t>
  </si>
  <si>
    <t>Vlastiti prihodi PK</t>
  </si>
  <si>
    <t>Prihodi od upravnih i administrativnih pristojbi, priistojbi po posebnim propisima i naknada</t>
  </si>
  <si>
    <t>Prihodi od prodaje proizvoda i robe te pruženih usluga, prihodi od donacija te povrati po protestiranim jamstvima</t>
  </si>
  <si>
    <t>6.2.</t>
  </si>
  <si>
    <t>Donacije proračunskim korisnicima SDŽ</t>
  </si>
  <si>
    <t>1.1.</t>
  </si>
  <si>
    <t>7.2.</t>
  </si>
  <si>
    <t>Prihodi od prodaje nefinancijske imovine PK</t>
  </si>
  <si>
    <t>5.3.</t>
  </si>
  <si>
    <t xml:space="preserve">Pomoći EU </t>
  </si>
  <si>
    <t>4.4.</t>
  </si>
  <si>
    <t>Prihodi za posebne namjene - Decentralizacija</t>
  </si>
  <si>
    <t>Financijski rashodi</t>
  </si>
  <si>
    <t>Pomoći dane u inozemstvo i unutar općeg proračuna</t>
  </si>
  <si>
    <t>Ostali rashodi</t>
  </si>
  <si>
    <t>Rashodi za dodatna ulaganja na nefinancijskoj imovini</t>
  </si>
  <si>
    <t>8.2.</t>
  </si>
  <si>
    <t>Namjenski primici od zaduživanja proračunski korisnici</t>
  </si>
  <si>
    <t>Primljeni povrati glavnica danih zajmova i depozita</t>
  </si>
  <si>
    <t>05 Zaštita okoliša</t>
  </si>
  <si>
    <t>051 Gospodarenje otpadom</t>
  </si>
  <si>
    <t>052 Gospodarenje otpadnim vodama</t>
  </si>
  <si>
    <t>053 Smanjenje zagađivanja</t>
  </si>
  <si>
    <t>054 Zaštita bioraznolikosti i krajolika</t>
  </si>
  <si>
    <t>055 Istraživanje i razvoj: Zaštita okoliša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</si>
  <si>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</si>
  <si>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</si>
  <si>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</si>
  <si>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</si>
  <si>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</si>
  <si>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</si>
  <si>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065 Istraživanje i razvoj stanovanja i komunalnih pogodnosti</t>
  </si>
  <si>
    <t>066 Rashodi vezani za stanovanje i kom. pogodnosti koji nisu drugdje svrstani</t>
  </si>
  <si>
    <t>07 Zdravstvo</t>
  </si>
  <si>
    <t>071 "Medicinski proizvodi, pribor i oprema"</t>
  </si>
  <si>
    <t>072 Službe za vanjske pacijente</t>
  </si>
  <si>
    <t>073 Bolničke službe</t>
  </si>
  <si>
    <t>074 Službe javnog zdravstva</t>
  </si>
  <si>
    <t>075 Istraživanje i razvoj zdravstva</t>
  </si>
  <si>
    <t>076 Poslovi i usluge zdravstva koji nisu drugdje svrstani</t>
  </si>
  <si>
    <t>08 "Rekreacija, kultura i religija"</t>
  </si>
  <si>
    <t>081 Službe rekreacije i sporta</t>
  </si>
  <si>
    <t>082 Službe kulture</t>
  </si>
  <si>
    <t>083 Službe emitiranja i izdavanja</t>
  </si>
  <si>
    <t>084 Religijske i druge službe zajednice</t>
  </si>
  <si>
    <t>085 "Istraživanje i razvoj rekreacije, kulture i religije"</t>
  </si>
  <si>
    <t>086 "Rashodi za rekreaciju, kulturu i religiju koji nisu drugdje svrstani"</t>
  </si>
  <si>
    <t>09 Obrazovanje</t>
  </si>
  <si>
    <t>091 Predškolsko i osnovno obrazovanje</t>
  </si>
  <si>
    <t>092 Srednjoškolsko  obrazovanje</t>
  </si>
  <si>
    <t>093 "Poslije srednjoškolsko, ali ne visoko obrazovanje"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</si>
  <si>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</si>
  <si>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</si>
  <si>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</si>
  <si>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</si>
  <si>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</si>
  <si>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 Socijalna zaštita</t>
  </si>
  <si>
    <t>101 Bolest i invaliditet</t>
  </si>
  <si>
    <t>102 Starost</t>
  </si>
  <si>
    <t>103 Sljednici</t>
  </si>
  <si>
    <t>104 Obitelj i djeca</t>
  </si>
  <si>
    <t>105 Nezaposlenost</t>
  </si>
  <si>
    <t>106 Stanovanje</t>
  </si>
  <si>
    <t>107 Socijalna pomoć stanovništvu koje nije obuhvaćeno redovnim socijalnim programima</t>
  </si>
  <si>
    <t>108 Istraživanje i razvoj socijalne zaštite</t>
  </si>
  <si>
    <t>109 Aktivnosti socijalne zaštite koje nisu drugdje svrstane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</si>
  <si>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</si>
  <si>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</si>
  <si>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</si>
  <si>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</si>
  <si>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</si>
  <si>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</si>
  <si>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</si>
  <si>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</si>
  <si>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</si>
  <si>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</si>
  <si>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</si>
  <si>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</si>
  <si>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</si>
  <si>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</si>
  <si>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PROGRAM 4030</t>
  </si>
  <si>
    <t>Osnovnoškolsko obrazovanje</t>
  </si>
  <si>
    <t>Aktivnost A400103</t>
  </si>
  <si>
    <t>Izvor financiranja 4.8.1</t>
  </si>
  <si>
    <t>Prihod za posebne namjene PK</t>
  </si>
  <si>
    <t>Izvor financiranja 6.2.1</t>
  </si>
  <si>
    <t>Donacije</t>
  </si>
  <si>
    <t>Aktivnost A403001</t>
  </si>
  <si>
    <t>Rashodi djelatnosti</t>
  </si>
  <si>
    <t>Izvor financiranja 4.4.1</t>
  </si>
  <si>
    <t>Prihod za posebne namjene-Decentralizacija</t>
  </si>
  <si>
    <t>Izvor financiranja 5.4.1</t>
  </si>
  <si>
    <t>Pomoć PK</t>
  </si>
  <si>
    <t>Donacije PK</t>
  </si>
  <si>
    <t>Aktivnost A403002</t>
  </si>
  <si>
    <t>Izgradnja i uređenje objekata te nabava i održavanje opreme</t>
  </si>
  <si>
    <t>Prihodi za posebne namjene PK</t>
  </si>
  <si>
    <t>Aktivnost A403003</t>
  </si>
  <si>
    <t>Pravno zastupanje, naknada štete i ostalo</t>
  </si>
  <si>
    <t>Izvor financiranja 4.8.2</t>
  </si>
  <si>
    <t>Prihodi za posebne namjene PK-prenesena sredstva</t>
  </si>
  <si>
    <t>Izvor financiranja 5.4.2</t>
  </si>
  <si>
    <t>Pomoć PK-prenesena sredstva</t>
  </si>
  <si>
    <t>Izvor financiranja 3.2.1</t>
  </si>
  <si>
    <t>Izvršenje 2023.*</t>
  </si>
  <si>
    <t>Plan 2024.</t>
  </si>
  <si>
    <t>1. Rebalans 2024.</t>
  </si>
  <si>
    <t>I. IZMJENE I DOPUNE FINANCIJSKI PLAN PRORAČUNSKOG KORISNIKA JEDINICE LOKALNE I PODRUČNE (REGIONALNE) SAMOUPRAVE 
ZA 2024. I PROJEKCIJA ZA 2025. I 2026. GODINU</t>
  </si>
  <si>
    <t>Izvršenje 2023.</t>
  </si>
  <si>
    <t>Proračun 2024.</t>
  </si>
  <si>
    <t>Prihod za posebne namjene-prenesena sredstva</t>
  </si>
  <si>
    <t>Pomoć proračunskim korisnicima-prenesena sredstva</t>
  </si>
  <si>
    <t>Natjecanja,manifestacije i ostalo</t>
  </si>
  <si>
    <t>Donacije-prenesena sredstva</t>
  </si>
  <si>
    <t>Donacije proračunskim korisnicima SDŽprenesena sredstva</t>
  </si>
  <si>
    <t>PRIHODI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</si>
</sst>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7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3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17" fillId="2" borderId="3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3" fontId="17" fillId="2" borderId="3" xfId="0" applyNumberFormat="1" applyFont="1" applyFill="1" applyBorder="1" applyAlignment="1" applyProtection="1">
      <alignment horizontal="right" wrapText="1"/>
    </xf>
    <xf numFmtId="0" fontId="20" fillId="0" borderId="3" xfId="1" applyNumberFormat="1" applyFont="1" applyFill="1" applyBorder="1" applyAlignment="1" applyProtection="1">
      <alignment horizontal="left" vertical="center" wrapText="1"/>
    </xf>
    <xf numFmtId="0" fontId="22" fillId="0" borderId="3" xfId="1" applyNumberFormat="1" applyFont="1" applyFill="1" applyBorder="1" applyAlignment="1" applyProtection="1">
      <alignment horizontal="left" vertical="center" wrapText="1"/>
    </xf>
    <xf numFmtId="0" fontId="18" fillId="0" borderId="3" xfId="0" applyFont="1" applyBorder="1"/>
    <xf numFmtId="0" fontId="0" fillId="0" borderId="3" xfId="0" applyBorder="1"/>
    <xf numFmtId="0" fontId="23" fillId="0" borderId="3" xfId="1" applyNumberFormat="1" applyFont="1" applyFill="1" applyBorder="1" applyAlignment="1" applyProtection="1">
      <alignment horizontal="righ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2" fontId="8" fillId="2" borderId="3" xfId="0" quotePrefix="1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7" fillId="2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3" borderId="1" xfId="0" quotePrefix="1" applyFont="1" applyFill="1" applyBorder="1" applyAlignment="1">
      <alignment horizontal="left" vertical="center"/>
    </xf>
    <xf numFmtId="0" fontId="10" fillId="3" borderId="2" xfId="0" quotePrefix="1" applyFont="1" applyFill="1" applyBorder="1" applyAlignment="1">
      <alignment horizontal="left" vertical="center"/>
    </xf>
    <xf numFmtId="0" fontId="10" fillId="3" borderId="4" xfId="0" quotePrefix="1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J13" sqref="J13"/>
    </sheetView>
  </sheetViews>
  <sheetFormatPr defaultRowHeight="15" x14ac:dyDescent="0.25"/>
  <cols>
    <col min="5" max="7" width="25.28515625" customWidth="1"/>
    <col min="8" max="8" width="23.42578125" customWidth="1"/>
    <col min="9" max="10" width="25.28515625" customWidth="1"/>
  </cols>
  <sheetData>
    <row r="1" spans="1:10" ht="42" customHeight="1" x14ac:dyDescent="0.25">
      <c r="A1" s="105" t="s">
        <v>159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105" t="s">
        <v>27</v>
      </c>
      <c r="B3" s="105"/>
      <c r="C3" s="105"/>
      <c r="D3" s="105"/>
      <c r="E3" s="105"/>
      <c r="F3" s="105"/>
      <c r="G3" s="105"/>
      <c r="H3" s="105"/>
      <c r="I3" s="117"/>
      <c r="J3" s="117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8" customHeight="1" x14ac:dyDescent="0.25">
      <c r="A5" s="105" t="s">
        <v>33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7" t="s">
        <v>43</v>
      </c>
    </row>
    <row r="7" spans="1:10" ht="25.5" x14ac:dyDescent="0.25">
      <c r="A7" s="28"/>
      <c r="B7" s="29"/>
      <c r="C7" s="29"/>
      <c r="D7" s="30"/>
      <c r="E7" s="31"/>
      <c r="F7" s="3" t="s">
        <v>156</v>
      </c>
      <c r="G7" s="3" t="s">
        <v>157</v>
      </c>
      <c r="H7" s="3" t="s">
        <v>158</v>
      </c>
      <c r="I7" s="3" t="s">
        <v>118</v>
      </c>
      <c r="J7" s="3" t="s">
        <v>119</v>
      </c>
    </row>
    <row r="8" spans="1:10" x14ac:dyDescent="0.25">
      <c r="A8" s="107" t="s">
        <v>167</v>
      </c>
      <c r="B8" s="102"/>
      <c r="C8" s="102"/>
      <c r="D8" s="102"/>
      <c r="E8" s="113"/>
      <c r="F8" s="32">
        <f>F9+F10</f>
        <v>762205</v>
      </c>
      <c r="G8" s="32">
        <f t="shared" ref="G8:J8" si="0">G9+G10</f>
        <v>777078</v>
      </c>
      <c r="H8" s="32">
        <f t="shared" si="0"/>
        <v>991606.68</v>
      </c>
      <c r="I8" s="32">
        <f t="shared" si="0"/>
        <v>991607</v>
      </c>
      <c r="J8" s="32">
        <f t="shared" si="0"/>
        <v>991607</v>
      </c>
    </row>
    <row r="9" spans="1:10" x14ac:dyDescent="0.25">
      <c r="A9" s="114" t="s">
        <v>120</v>
      </c>
      <c r="B9" s="112"/>
      <c r="C9" s="112"/>
      <c r="D9" s="112"/>
      <c r="E9" s="115"/>
      <c r="F9" s="33">
        <v>762205</v>
      </c>
      <c r="G9" s="33">
        <v>777078</v>
      </c>
      <c r="H9" s="33">
        <v>991606.68</v>
      </c>
      <c r="I9" s="33">
        <v>991607</v>
      </c>
      <c r="J9" s="33">
        <v>991607</v>
      </c>
    </row>
    <row r="10" spans="1:10" x14ac:dyDescent="0.25">
      <c r="A10" s="116" t="s">
        <v>121</v>
      </c>
      <c r="B10" s="115"/>
      <c r="C10" s="115"/>
      <c r="D10" s="115"/>
      <c r="E10" s="115"/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0" x14ac:dyDescent="0.25">
      <c r="A11" s="38" t="s">
        <v>1</v>
      </c>
      <c r="B11" s="42"/>
      <c r="C11" s="42"/>
      <c r="D11" s="42"/>
      <c r="E11" s="42"/>
      <c r="F11" s="32">
        <f>F12+F13</f>
        <v>761575</v>
      </c>
      <c r="G11" s="32">
        <f t="shared" ref="G11:J11" si="1">G12+G13</f>
        <v>777078</v>
      </c>
      <c r="H11" s="32">
        <v>998432</v>
      </c>
      <c r="I11" s="32">
        <f>I12+I13</f>
        <v>998432</v>
      </c>
      <c r="J11" s="32">
        <f t="shared" si="1"/>
        <v>998432</v>
      </c>
    </row>
    <row r="12" spans="1:10" x14ac:dyDescent="0.25">
      <c r="A12" s="111" t="s">
        <v>122</v>
      </c>
      <c r="B12" s="112"/>
      <c r="C12" s="112"/>
      <c r="D12" s="112"/>
      <c r="E12" s="112"/>
      <c r="F12" s="33">
        <v>751251</v>
      </c>
      <c r="G12" s="33">
        <v>763078</v>
      </c>
      <c r="H12" s="33">
        <v>984006.68</v>
      </c>
      <c r="I12" s="33">
        <v>984007</v>
      </c>
      <c r="J12" s="34">
        <v>984007</v>
      </c>
    </row>
    <row r="13" spans="1:10" x14ac:dyDescent="0.25">
      <c r="A13" s="118" t="s">
        <v>123</v>
      </c>
      <c r="B13" s="115"/>
      <c r="C13" s="115"/>
      <c r="D13" s="115"/>
      <c r="E13" s="115"/>
      <c r="F13" s="35">
        <v>10324</v>
      </c>
      <c r="G13" s="35">
        <v>14000</v>
      </c>
      <c r="H13" s="35">
        <v>14424.54</v>
      </c>
      <c r="I13" s="35">
        <v>14425</v>
      </c>
      <c r="J13" s="34">
        <v>14425</v>
      </c>
    </row>
    <row r="14" spans="1:10" ht="15" customHeight="1" x14ac:dyDescent="0.25">
      <c r="A14" s="119" t="s">
        <v>127</v>
      </c>
      <c r="B14" s="120"/>
      <c r="C14" s="120"/>
      <c r="D14" s="120"/>
      <c r="E14" s="121"/>
      <c r="F14" s="32">
        <v>6195</v>
      </c>
      <c r="G14" s="32">
        <v>0</v>
      </c>
      <c r="H14" s="32">
        <v>6825</v>
      </c>
      <c r="I14" s="32">
        <v>6825</v>
      </c>
      <c r="J14" s="95">
        <v>6825</v>
      </c>
    </row>
    <row r="15" spans="1:10" x14ac:dyDescent="0.25">
      <c r="A15" s="101" t="s">
        <v>2</v>
      </c>
      <c r="B15" s="102"/>
      <c r="C15" s="102"/>
      <c r="D15" s="102"/>
      <c r="E15" s="102"/>
      <c r="F15" s="32">
        <v>6825</v>
      </c>
      <c r="G15" s="32">
        <f>G8-G11</f>
        <v>0</v>
      </c>
      <c r="H15" s="32">
        <v>0</v>
      </c>
      <c r="I15" s="32">
        <v>0</v>
      </c>
      <c r="J15" s="32">
        <v>0</v>
      </c>
    </row>
    <row r="16" spans="1:10" ht="18" customHeight="1" x14ac:dyDescent="0.25">
      <c r="A16" s="23"/>
      <c r="B16" s="21"/>
      <c r="C16" s="21"/>
      <c r="D16" s="21"/>
      <c r="E16" s="21"/>
      <c r="F16" s="21"/>
      <c r="G16" s="21"/>
      <c r="H16" s="21"/>
      <c r="I16" s="22"/>
      <c r="J16" s="22"/>
    </row>
    <row r="17" spans="1:10" ht="18" customHeight="1" x14ac:dyDescent="0.25">
      <c r="A17" s="105" t="s">
        <v>34</v>
      </c>
      <c r="B17" s="106"/>
      <c r="C17" s="106"/>
      <c r="D17" s="106"/>
      <c r="E17" s="106"/>
      <c r="F17" s="106"/>
      <c r="G17" s="106"/>
      <c r="H17" s="106"/>
      <c r="I17" s="106"/>
      <c r="J17" s="106"/>
    </row>
    <row r="18" spans="1:10" ht="18" x14ac:dyDescent="0.25">
      <c r="A18" s="23"/>
      <c r="B18" s="21"/>
      <c r="C18" s="21"/>
      <c r="D18" s="21"/>
      <c r="E18" s="21"/>
      <c r="F18" s="21"/>
      <c r="G18" s="21"/>
      <c r="H18" s="21"/>
      <c r="I18" s="22"/>
      <c r="J18" s="22"/>
    </row>
    <row r="19" spans="1:10" ht="25.5" x14ac:dyDescent="0.25">
      <c r="A19" s="28"/>
      <c r="B19" s="29"/>
      <c r="C19" s="29"/>
      <c r="D19" s="30"/>
      <c r="E19" s="31"/>
      <c r="F19" s="3" t="s">
        <v>156</v>
      </c>
      <c r="G19" s="3" t="s">
        <v>157</v>
      </c>
      <c r="H19" s="3" t="s">
        <v>158</v>
      </c>
      <c r="I19" s="3" t="s">
        <v>118</v>
      </c>
      <c r="J19" s="3" t="s">
        <v>119</v>
      </c>
    </row>
    <row r="20" spans="1:10" ht="15.75" customHeight="1" x14ac:dyDescent="0.25">
      <c r="A20" s="118" t="s">
        <v>124</v>
      </c>
      <c r="B20" s="115"/>
      <c r="C20" s="115"/>
      <c r="D20" s="115"/>
      <c r="E20" s="115"/>
      <c r="F20" s="35">
        <v>0</v>
      </c>
      <c r="G20" s="35">
        <v>0</v>
      </c>
      <c r="H20" s="35">
        <v>0</v>
      </c>
      <c r="I20" s="35">
        <v>0</v>
      </c>
      <c r="J20" s="34">
        <v>0</v>
      </c>
    </row>
    <row r="21" spans="1:10" x14ac:dyDescent="0.25">
      <c r="A21" s="118" t="s">
        <v>125</v>
      </c>
      <c r="B21" s="115"/>
      <c r="C21" s="115"/>
      <c r="D21" s="115"/>
      <c r="E21" s="115"/>
      <c r="F21" s="35">
        <v>0</v>
      </c>
      <c r="G21" s="35">
        <v>0</v>
      </c>
      <c r="H21" s="35">
        <v>0</v>
      </c>
      <c r="I21" s="35">
        <v>0</v>
      </c>
      <c r="J21" s="34">
        <v>0</v>
      </c>
    </row>
    <row r="22" spans="1:10" x14ac:dyDescent="0.25">
      <c r="A22" s="101" t="s">
        <v>4</v>
      </c>
      <c r="B22" s="102"/>
      <c r="C22" s="102"/>
      <c r="D22" s="102"/>
      <c r="E22" s="102"/>
      <c r="F22" s="32">
        <f>F20-F21</f>
        <v>0</v>
      </c>
      <c r="G22" s="32">
        <f t="shared" ref="G22:J22" si="2">G20-G21</f>
        <v>0</v>
      </c>
      <c r="H22" s="32">
        <f t="shared" ref="H22" si="3">H20-H21</f>
        <v>0</v>
      </c>
      <c r="I22" s="32">
        <f t="shared" si="2"/>
        <v>0</v>
      </c>
      <c r="J22" s="32">
        <f t="shared" si="2"/>
        <v>0</v>
      </c>
    </row>
    <row r="23" spans="1:10" x14ac:dyDescent="0.25">
      <c r="A23" s="101" t="s">
        <v>5</v>
      </c>
      <c r="B23" s="102"/>
      <c r="C23" s="102"/>
      <c r="D23" s="102"/>
      <c r="E23" s="102"/>
      <c r="F23" s="32">
        <v>0</v>
      </c>
      <c r="G23" s="32">
        <f>G15+G22</f>
        <v>0</v>
      </c>
      <c r="H23" s="32">
        <f>H15+H22</f>
        <v>0</v>
      </c>
      <c r="I23" s="32">
        <f>I15+I22</f>
        <v>0</v>
      </c>
      <c r="J23" s="32">
        <f>J15+J22</f>
        <v>0</v>
      </c>
    </row>
    <row r="24" spans="1:10" ht="18" x14ac:dyDescent="0.25">
      <c r="A24" s="20"/>
      <c r="B24" s="21"/>
      <c r="C24" s="21"/>
      <c r="D24" s="21"/>
      <c r="E24" s="21"/>
      <c r="F24" s="21"/>
      <c r="G24" s="21"/>
      <c r="H24" s="21"/>
      <c r="I24" s="22"/>
      <c r="J24" s="22"/>
    </row>
    <row r="25" spans="1:10" ht="15.75" x14ac:dyDescent="0.25">
      <c r="A25" s="105" t="s">
        <v>126</v>
      </c>
      <c r="B25" s="106"/>
      <c r="C25" s="106"/>
      <c r="D25" s="106"/>
      <c r="E25" s="106"/>
      <c r="F25" s="106"/>
      <c r="G25" s="106"/>
      <c r="H25" s="106"/>
      <c r="I25" s="106"/>
      <c r="J25" s="106"/>
    </row>
    <row r="26" spans="1:10" ht="15.75" x14ac:dyDescent="0.25">
      <c r="A26" s="40"/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23.25" customHeight="1" x14ac:dyDescent="0.25">
      <c r="A27" s="28"/>
      <c r="B27" s="29"/>
      <c r="C27" s="29"/>
      <c r="D27" s="30"/>
      <c r="E27" s="31"/>
      <c r="F27" s="3" t="s">
        <v>156</v>
      </c>
      <c r="G27" s="3" t="s">
        <v>157</v>
      </c>
      <c r="H27" s="3" t="s">
        <v>158</v>
      </c>
      <c r="I27" s="3" t="s">
        <v>118</v>
      </c>
      <c r="J27" s="3" t="s">
        <v>119</v>
      </c>
    </row>
    <row r="28" spans="1:10" ht="30" customHeight="1" x14ac:dyDescent="0.25">
      <c r="A28" s="96" t="s">
        <v>127</v>
      </c>
      <c r="B28" s="97"/>
      <c r="C28" s="97"/>
      <c r="D28" s="97"/>
      <c r="E28" s="98"/>
      <c r="F28" s="57">
        <v>6195</v>
      </c>
      <c r="G28" s="57">
        <v>0</v>
      </c>
      <c r="H28" s="57">
        <v>6825</v>
      </c>
      <c r="I28" s="57">
        <v>6825</v>
      </c>
      <c r="J28" s="58">
        <v>6825</v>
      </c>
    </row>
    <row r="29" spans="1:10" ht="15" customHeight="1" x14ac:dyDescent="0.25">
      <c r="A29" s="101" t="s">
        <v>128</v>
      </c>
      <c r="B29" s="102"/>
      <c r="C29" s="102"/>
      <c r="D29" s="102"/>
      <c r="E29" s="102"/>
      <c r="F29" s="59">
        <v>630</v>
      </c>
      <c r="G29" s="59">
        <v>0</v>
      </c>
      <c r="H29" s="59">
        <v>0</v>
      </c>
      <c r="I29" s="59">
        <v>0</v>
      </c>
      <c r="J29" s="60">
        <v>0</v>
      </c>
    </row>
    <row r="30" spans="1:10" ht="25.5" customHeight="1" x14ac:dyDescent="0.25">
      <c r="A30" s="107" t="s">
        <v>129</v>
      </c>
      <c r="B30" s="108"/>
      <c r="C30" s="108"/>
      <c r="D30" s="108"/>
      <c r="E30" s="109"/>
      <c r="F30" s="59">
        <f>SUM(F28:F29)</f>
        <v>6825</v>
      </c>
      <c r="G30" s="59">
        <v>0</v>
      </c>
      <c r="H30" s="59">
        <v>6825</v>
      </c>
      <c r="I30" s="59">
        <v>6825</v>
      </c>
      <c r="J30" s="60">
        <v>6825</v>
      </c>
    </row>
    <row r="31" spans="1:10" ht="15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</row>
    <row r="32" spans="1:10" ht="11.25" customHeight="1" x14ac:dyDescent="0.25">
      <c r="A32" s="110" t="s">
        <v>130</v>
      </c>
      <c r="B32" s="110"/>
      <c r="C32" s="110"/>
      <c r="D32" s="110"/>
      <c r="E32" s="110"/>
      <c r="F32" s="110"/>
      <c r="G32" s="110"/>
      <c r="H32" s="110"/>
      <c r="I32" s="110"/>
      <c r="J32" s="110"/>
    </row>
    <row r="33" spans="1:10" ht="29.25" customHeight="1" x14ac:dyDescent="0.25">
      <c r="A33" s="63"/>
      <c r="B33" s="64"/>
      <c r="C33" s="64"/>
      <c r="D33" s="64"/>
      <c r="E33" s="64"/>
      <c r="F33" s="64"/>
      <c r="G33" s="64"/>
      <c r="H33" s="64"/>
      <c r="I33" s="65"/>
      <c r="J33" s="65"/>
    </row>
    <row r="34" spans="1:10" ht="25.5" x14ac:dyDescent="0.25">
      <c r="A34" s="66"/>
      <c r="B34" s="67"/>
      <c r="C34" s="67"/>
      <c r="D34" s="68"/>
      <c r="E34" s="69"/>
      <c r="F34" s="70" t="s">
        <v>156</v>
      </c>
      <c r="G34" s="70" t="s">
        <v>157</v>
      </c>
      <c r="H34" s="3" t="s">
        <v>158</v>
      </c>
      <c r="I34" s="70" t="s">
        <v>118</v>
      </c>
      <c r="J34" s="70" t="s">
        <v>119</v>
      </c>
    </row>
    <row r="35" spans="1:10" x14ac:dyDescent="0.25">
      <c r="A35" s="96" t="s">
        <v>127</v>
      </c>
      <c r="B35" s="97"/>
      <c r="C35" s="97"/>
      <c r="D35" s="97"/>
      <c r="E35" s="98"/>
      <c r="F35" s="57"/>
      <c r="G35" s="57">
        <f>F38</f>
        <v>0</v>
      </c>
      <c r="H35" s="57"/>
      <c r="I35" s="57"/>
      <c r="J35" s="58">
        <f>I38</f>
        <v>0</v>
      </c>
    </row>
    <row r="36" spans="1:10" ht="27" customHeight="1" x14ac:dyDescent="0.25">
      <c r="A36" s="96" t="s">
        <v>3</v>
      </c>
      <c r="B36" s="97"/>
      <c r="C36" s="97"/>
      <c r="D36" s="97"/>
      <c r="E36" s="98"/>
      <c r="F36" s="57">
        <v>0</v>
      </c>
      <c r="G36" s="57">
        <v>0</v>
      </c>
      <c r="H36" s="57">
        <v>0</v>
      </c>
      <c r="I36" s="57">
        <v>0</v>
      </c>
      <c r="J36" s="58">
        <v>0</v>
      </c>
    </row>
    <row r="37" spans="1:10" x14ac:dyDescent="0.25">
      <c r="A37" s="96" t="s">
        <v>131</v>
      </c>
      <c r="B37" s="99"/>
      <c r="C37" s="99"/>
      <c r="D37" s="99"/>
      <c r="E37" s="100"/>
      <c r="F37" s="57">
        <v>0</v>
      </c>
      <c r="G37" s="57">
        <v>0</v>
      </c>
      <c r="H37" s="57">
        <v>0</v>
      </c>
      <c r="I37" s="57">
        <v>0</v>
      </c>
      <c r="J37" s="58">
        <v>0</v>
      </c>
    </row>
    <row r="38" spans="1:10" ht="15" customHeight="1" x14ac:dyDescent="0.25">
      <c r="A38" s="101" t="s">
        <v>128</v>
      </c>
      <c r="B38" s="102"/>
      <c r="C38" s="102"/>
      <c r="D38" s="102"/>
      <c r="E38" s="102"/>
      <c r="F38" s="36"/>
      <c r="G38" s="36">
        <f t="shared" ref="G38:J38" si="4">G35-G36+G37</f>
        <v>0</v>
      </c>
      <c r="H38" s="36"/>
      <c r="I38" s="36">
        <f t="shared" si="4"/>
        <v>0</v>
      </c>
      <c r="J38" s="71">
        <f t="shared" si="4"/>
        <v>0</v>
      </c>
    </row>
    <row r="40" spans="1:10" x14ac:dyDescent="0.25">
      <c r="A40" s="103"/>
      <c r="B40" s="104"/>
      <c r="C40" s="104"/>
      <c r="D40" s="104"/>
      <c r="E40" s="104"/>
      <c r="F40" s="104"/>
      <c r="G40" s="104"/>
      <c r="H40" s="104"/>
      <c r="I40" s="104"/>
      <c r="J40" s="104"/>
    </row>
  </sheetData>
  <mergeCells count="25">
    <mergeCell ref="A17:J17"/>
    <mergeCell ref="A20:E20"/>
    <mergeCell ref="A21:E21"/>
    <mergeCell ref="A22:E22"/>
    <mergeCell ref="A13:E13"/>
    <mergeCell ref="A15:E15"/>
    <mergeCell ref="A14:E14"/>
    <mergeCell ref="A12:E12"/>
    <mergeCell ref="A8:E8"/>
    <mergeCell ref="A9:E9"/>
    <mergeCell ref="A10:E10"/>
    <mergeCell ref="A1:J1"/>
    <mergeCell ref="A3:J3"/>
    <mergeCell ref="A5:J5"/>
    <mergeCell ref="A23:E23"/>
    <mergeCell ref="A25:J25"/>
    <mergeCell ref="A29:E29"/>
    <mergeCell ref="A30:E30"/>
    <mergeCell ref="A32:J32"/>
    <mergeCell ref="A28:E28"/>
    <mergeCell ref="A35:E35"/>
    <mergeCell ref="A36:E36"/>
    <mergeCell ref="A37:E37"/>
    <mergeCell ref="A38:E38"/>
    <mergeCell ref="A40:J4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opLeftCell="A79" workbookViewId="0">
      <selection activeCell="F35" sqref="F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5.42578125" bestFit="1" customWidth="1"/>
    <col min="5" max="5" width="24.7109375" customWidth="1"/>
    <col min="6" max="6" width="25.28515625" customWidth="1"/>
    <col min="7" max="7" width="22.85546875" customWidth="1"/>
    <col min="8" max="8" width="25.28515625" customWidth="1"/>
    <col min="9" max="9" width="19.42578125" customWidth="1"/>
  </cols>
  <sheetData>
    <row r="1" spans="1:9" ht="42" customHeight="1" x14ac:dyDescent="0.25">
      <c r="A1" s="105" t="s">
        <v>159</v>
      </c>
      <c r="B1" s="105"/>
      <c r="C1" s="105"/>
      <c r="D1" s="105"/>
      <c r="E1" s="105"/>
      <c r="F1" s="105"/>
      <c r="G1" s="105"/>
      <c r="H1" s="105"/>
      <c r="I1" s="105"/>
    </row>
    <row r="2" spans="1:9" ht="18" customHeight="1" x14ac:dyDescent="0.25">
      <c r="A2" s="4"/>
      <c r="B2" s="4"/>
      <c r="C2" s="4"/>
      <c r="D2" s="4"/>
      <c r="E2" s="23"/>
      <c r="F2" s="4"/>
      <c r="G2" s="4"/>
      <c r="H2" s="4"/>
    </row>
    <row r="3" spans="1:9" ht="15.75" customHeight="1" x14ac:dyDescent="0.25">
      <c r="A3" s="105" t="s">
        <v>27</v>
      </c>
      <c r="B3" s="105"/>
      <c r="C3" s="105"/>
      <c r="D3" s="105"/>
      <c r="E3" s="105"/>
      <c r="F3" s="105"/>
      <c r="G3" s="105"/>
      <c r="H3" s="105"/>
      <c r="I3" s="105"/>
    </row>
    <row r="4" spans="1:9" ht="18" x14ac:dyDescent="0.25">
      <c r="A4" s="4"/>
      <c r="B4" s="4"/>
      <c r="C4" s="4"/>
      <c r="D4" s="4"/>
      <c r="E4" s="23"/>
      <c r="F4" s="4"/>
      <c r="G4" s="4"/>
      <c r="H4" s="5"/>
    </row>
    <row r="5" spans="1:9" ht="18" customHeight="1" x14ac:dyDescent="0.25">
      <c r="A5" s="105" t="s">
        <v>7</v>
      </c>
      <c r="B5" s="105"/>
      <c r="C5" s="105"/>
      <c r="D5" s="105"/>
      <c r="E5" s="105"/>
      <c r="F5" s="105"/>
      <c r="G5" s="105"/>
      <c r="H5" s="105"/>
      <c r="I5" s="105"/>
    </row>
    <row r="6" spans="1:9" ht="18" x14ac:dyDescent="0.25">
      <c r="A6" s="4"/>
      <c r="B6" s="4"/>
      <c r="C6" s="4"/>
      <c r="D6" s="4"/>
      <c r="E6" s="23"/>
      <c r="F6" s="4"/>
      <c r="G6" s="4"/>
      <c r="H6" s="5"/>
    </row>
    <row r="7" spans="1:9" ht="15.75" customHeight="1" x14ac:dyDescent="0.25">
      <c r="A7" s="105" t="s">
        <v>0</v>
      </c>
      <c r="B7" s="105"/>
      <c r="C7" s="105"/>
      <c r="D7" s="105"/>
      <c r="E7" s="105"/>
      <c r="F7" s="105"/>
      <c r="G7" s="105"/>
      <c r="H7" s="105"/>
      <c r="I7" s="105"/>
    </row>
    <row r="8" spans="1:9" ht="18" x14ac:dyDescent="0.25">
      <c r="A8" s="4"/>
      <c r="B8" s="4"/>
      <c r="C8" s="4"/>
      <c r="D8" s="4"/>
      <c r="E8" s="23"/>
      <c r="F8" s="4"/>
      <c r="G8" s="4"/>
      <c r="H8" s="5"/>
    </row>
    <row r="9" spans="1:9" ht="25.5" x14ac:dyDescent="0.25">
      <c r="A9" s="19" t="s">
        <v>8</v>
      </c>
      <c r="B9" s="18" t="s">
        <v>9</v>
      </c>
      <c r="C9" s="18" t="s">
        <v>10</v>
      </c>
      <c r="D9" s="18" t="s">
        <v>6</v>
      </c>
      <c r="E9" s="18" t="s">
        <v>160</v>
      </c>
      <c r="F9" s="19" t="s">
        <v>161</v>
      </c>
      <c r="G9" s="19" t="s">
        <v>158</v>
      </c>
      <c r="H9" s="19" t="s">
        <v>35</v>
      </c>
      <c r="I9" s="19" t="s">
        <v>42</v>
      </c>
    </row>
    <row r="10" spans="1:9" ht="15.75" customHeight="1" x14ac:dyDescent="0.25">
      <c r="A10" s="10">
        <v>6</v>
      </c>
      <c r="B10" s="10"/>
      <c r="C10" s="10"/>
      <c r="D10" s="10" t="s">
        <v>11</v>
      </c>
      <c r="E10" s="15">
        <f>SUM(E11+E14+E16+E19+E22)</f>
        <v>762204.75000000012</v>
      </c>
      <c r="F10" s="93">
        <v>777078</v>
      </c>
      <c r="G10" s="93">
        <f>SUM(G11+G16+G19+G22)</f>
        <v>991606.68</v>
      </c>
      <c r="H10" s="93">
        <f>SUM(H11+H16+H19+H22)</f>
        <v>991606.68</v>
      </c>
      <c r="I10" s="93">
        <f>SUM(I11+I16+I19+I22)</f>
        <v>991606.68</v>
      </c>
    </row>
    <row r="11" spans="1:9" ht="25.5" x14ac:dyDescent="0.25">
      <c r="A11" s="10"/>
      <c r="B11" s="15">
        <v>63</v>
      </c>
      <c r="C11" s="15"/>
      <c r="D11" s="15" t="s">
        <v>37</v>
      </c>
      <c r="E11" s="15">
        <v>663630.5</v>
      </c>
      <c r="F11" s="93">
        <v>682130</v>
      </c>
      <c r="G11" s="93">
        <v>892130</v>
      </c>
      <c r="H11" s="93">
        <v>892130</v>
      </c>
      <c r="I11" s="93">
        <v>892130</v>
      </c>
    </row>
    <row r="12" spans="1:9" x14ac:dyDescent="0.25">
      <c r="A12" s="11"/>
      <c r="B12" s="11"/>
      <c r="C12" s="12" t="s">
        <v>44</v>
      </c>
      <c r="D12" s="12" t="s">
        <v>45</v>
      </c>
      <c r="E12" s="12">
        <v>663630.5</v>
      </c>
      <c r="F12" s="93">
        <v>682130</v>
      </c>
      <c r="G12" s="93">
        <v>892130</v>
      </c>
      <c r="H12" s="93">
        <v>892130</v>
      </c>
      <c r="I12" s="93">
        <v>892130</v>
      </c>
    </row>
    <row r="13" spans="1:9" x14ac:dyDescent="0.25">
      <c r="A13" s="11"/>
      <c r="B13" s="26"/>
      <c r="C13" s="12" t="s">
        <v>46</v>
      </c>
      <c r="D13" s="12" t="s">
        <v>47</v>
      </c>
      <c r="E13" s="12"/>
      <c r="F13" s="93"/>
      <c r="G13" s="93"/>
      <c r="H13" s="93"/>
      <c r="I13" s="93"/>
    </row>
    <row r="14" spans="1:9" x14ac:dyDescent="0.25">
      <c r="A14" s="11"/>
      <c r="B14" s="15">
        <v>64</v>
      </c>
      <c r="C14" s="15"/>
      <c r="D14" s="15" t="s">
        <v>50</v>
      </c>
      <c r="E14" s="15">
        <v>0.01</v>
      </c>
      <c r="F14" s="93"/>
      <c r="G14" s="93"/>
      <c r="H14" s="93"/>
      <c r="I14" s="93"/>
    </row>
    <row r="15" spans="1:9" s="47" customFormat="1" x14ac:dyDescent="0.25">
      <c r="A15" s="12"/>
      <c r="B15" s="17"/>
      <c r="C15" s="17" t="s">
        <v>51</v>
      </c>
      <c r="D15" s="17" t="s">
        <v>52</v>
      </c>
      <c r="E15" s="17">
        <v>0.01</v>
      </c>
      <c r="F15" s="94"/>
      <c r="G15" s="94"/>
      <c r="H15" s="94"/>
      <c r="I15" s="94"/>
    </row>
    <row r="16" spans="1:9" ht="25.5" x14ac:dyDescent="0.25">
      <c r="A16" s="11"/>
      <c r="B16" s="15">
        <v>65</v>
      </c>
      <c r="C16" s="15"/>
      <c r="D16" s="15" t="s">
        <v>53</v>
      </c>
      <c r="E16" s="15">
        <v>51649.91</v>
      </c>
      <c r="F16" s="93">
        <v>56000</v>
      </c>
      <c r="G16" s="93">
        <v>56000</v>
      </c>
      <c r="H16" s="93">
        <v>56000</v>
      </c>
      <c r="I16" s="93">
        <v>56000</v>
      </c>
    </row>
    <row r="17" spans="1:9" s="47" customFormat="1" x14ac:dyDescent="0.25">
      <c r="A17" s="12"/>
      <c r="B17" s="17"/>
      <c r="C17" s="17" t="s">
        <v>51</v>
      </c>
      <c r="D17" s="17" t="s">
        <v>52</v>
      </c>
      <c r="E17" s="17"/>
      <c r="F17" s="94"/>
      <c r="G17" s="94"/>
      <c r="H17" s="94"/>
      <c r="I17" s="94"/>
    </row>
    <row r="18" spans="1:9" ht="25.5" x14ac:dyDescent="0.25">
      <c r="A18" s="11"/>
      <c r="B18" s="11"/>
      <c r="C18" s="12" t="s">
        <v>48</v>
      </c>
      <c r="D18" s="16" t="s">
        <v>49</v>
      </c>
      <c r="E18" s="16">
        <v>51649.91</v>
      </c>
      <c r="F18" s="93">
        <v>56000</v>
      </c>
      <c r="G18" s="93">
        <v>56000</v>
      </c>
      <c r="H18" s="93">
        <v>56000</v>
      </c>
      <c r="I18" s="93">
        <v>56000</v>
      </c>
    </row>
    <row r="19" spans="1:9" ht="38.25" x14ac:dyDescent="0.25">
      <c r="A19" s="11"/>
      <c r="B19" s="15">
        <v>66</v>
      </c>
      <c r="C19" s="15"/>
      <c r="D19" s="15" t="s">
        <v>54</v>
      </c>
      <c r="E19" s="15">
        <v>2384.5300000000002</v>
      </c>
      <c r="F19" s="93">
        <v>2000</v>
      </c>
      <c r="G19" s="93">
        <v>2000</v>
      </c>
      <c r="H19" s="93">
        <v>2000</v>
      </c>
      <c r="I19" s="93">
        <v>2000</v>
      </c>
    </row>
    <row r="20" spans="1:9" s="47" customFormat="1" x14ac:dyDescent="0.25">
      <c r="A20" s="12"/>
      <c r="B20" s="17"/>
      <c r="C20" s="17" t="s">
        <v>51</v>
      </c>
      <c r="D20" s="17" t="s">
        <v>52</v>
      </c>
      <c r="E20" s="17"/>
      <c r="F20" s="94"/>
      <c r="G20" s="94"/>
      <c r="H20" s="94"/>
      <c r="I20" s="94"/>
    </row>
    <row r="21" spans="1:9" s="47" customFormat="1" x14ac:dyDescent="0.25">
      <c r="A21" s="12"/>
      <c r="B21" s="17"/>
      <c r="C21" s="17" t="s">
        <v>55</v>
      </c>
      <c r="D21" s="17" t="s">
        <v>56</v>
      </c>
      <c r="E21" s="17">
        <v>2384.5300000000002</v>
      </c>
      <c r="F21" s="94">
        <v>2000</v>
      </c>
      <c r="G21" s="94">
        <v>2000</v>
      </c>
      <c r="H21" s="94">
        <v>2000</v>
      </c>
      <c r="I21" s="94">
        <v>2000</v>
      </c>
    </row>
    <row r="22" spans="1:9" ht="25.5" x14ac:dyDescent="0.25">
      <c r="A22" s="11"/>
      <c r="B22" s="11">
        <v>67</v>
      </c>
      <c r="C22" s="12"/>
      <c r="D22" s="15" t="s">
        <v>39</v>
      </c>
      <c r="E22" s="15">
        <v>44539.8</v>
      </c>
      <c r="F22" s="93">
        <v>36948</v>
      </c>
      <c r="G22" s="93">
        <v>41476.68</v>
      </c>
      <c r="H22" s="93">
        <v>41476.68</v>
      </c>
      <c r="I22" s="93">
        <v>41476.68</v>
      </c>
    </row>
    <row r="23" spans="1:9" x14ac:dyDescent="0.25">
      <c r="A23" s="15"/>
      <c r="B23" s="15"/>
      <c r="C23" s="12" t="s">
        <v>57</v>
      </c>
      <c r="D23" s="12" t="s">
        <v>12</v>
      </c>
      <c r="E23" s="12"/>
      <c r="F23" s="93"/>
      <c r="G23" s="93"/>
      <c r="H23" s="93"/>
      <c r="I23" s="93"/>
    </row>
    <row r="24" spans="1:9" x14ac:dyDescent="0.25">
      <c r="A24" s="15"/>
      <c r="B24" s="15"/>
      <c r="C24" s="12" t="s">
        <v>62</v>
      </c>
      <c r="D24" s="12" t="s">
        <v>63</v>
      </c>
      <c r="E24" s="12">
        <v>44539.8</v>
      </c>
      <c r="F24" s="93">
        <v>36948</v>
      </c>
      <c r="G24" s="93">
        <v>41476.68</v>
      </c>
      <c r="H24" s="93">
        <v>41476.68</v>
      </c>
      <c r="I24" s="93">
        <v>41476.68</v>
      </c>
    </row>
    <row r="25" spans="1:9" ht="25.5" x14ac:dyDescent="0.25">
      <c r="A25" s="11"/>
      <c r="B25" s="11"/>
      <c r="C25" s="12" t="s">
        <v>48</v>
      </c>
      <c r="D25" s="16" t="s">
        <v>49</v>
      </c>
      <c r="E25" s="16"/>
      <c r="F25" s="93"/>
      <c r="G25" s="93"/>
      <c r="H25" s="8"/>
      <c r="I25" s="8"/>
    </row>
    <row r="26" spans="1:9" x14ac:dyDescent="0.25">
      <c r="A26" s="11"/>
      <c r="B26" s="26"/>
      <c r="C26" s="12" t="s">
        <v>60</v>
      </c>
      <c r="D26" s="12" t="s">
        <v>61</v>
      </c>
      <c r="E26" s="12"/>
      <c r="F26" s="93"/>
      <c r="G26" s="93"/>
      <c r="H26" s="8"/>
      <c r="I26" s="8"/>
    </row>
    <row r="27" spans="1:9" x14ac:dyDescent="0.25">
      <c r="A27" s="11"/>
      <c r="B27" s="26" t="s">
        <v>38</v>
      </c>
      <c r="C27" s="12"/>
      <c r="D27" s="16"/>
      <c r="E27" s="16"/>
      <c r="F27" s="93"/>
      <c r="G27" s="93"/>
      <c r="H27" s="8"/>
      <c r="I27" s="8"/>
    </row>
    <row r="28" spans="1:9" x14ac:dyDescent="0.25">
      <c r="A28" s="13">
        <v>7</v>
      </c>
      <c r="B28" s="14"/>
      <c r="C28" s="14"/>
      <c r="D28" s="24" t="s">
        <v>13</v>
      </c>
      <c r="E28" s="24"/>
      <c r="F28" s="93"/>
      <c r="G28" s="93"/>
      <c r="H28" s="8"/>
      <c r="I28" s="8"/>
    </row>
    <row r="29" spans="1:9" x14ac:dyDescent="0.25">
      <c r="A29" s="15"/>
      <c r="B29" s="15">
        <v>72</v>
      </c>
      <c r="C29" s="15"/>
      <c r="D29" s="25" t="s">
        <v>36</v>
      </c>
      <c r="E29" s="25"/>
      <c r="F29" s="93"/>
      <c r="G29" s="93"/>
      <c r="H29" s="8"/>
      <c r="I29" s="9"/>
    </row>
    <row r="30" spans="1:9" x14ac:dyDescent="0.25">
      <c r="A30" s="15"/>
      <c r="B30" s="15"/>
      <c r="C30" s="12" t="s">
        <v>58</v>
      </c>
      <c r="D30" s="12" t="s">
        <v>59</v>
      </c>
      <c r="E30" s="12"/>
      <c r="F30" s="93"/>
      <c r="G30" s="93"/>
      <c r="H30" s="8"/>
      <c r="I30" s="9"/>
    </row>
    <row r="32" spans="1:9" ht="15.75" customHeight="1" x14ac:dyDescent="0.25">
      <c r="A32" s="105" t="s">
        <v>14</v>
      </c>
      <c r="B32" s="105"/>
      <c r="C32" s="105"/>
      <c r="D32" s="105"/>
      <c r="E32" s="105"/>
      <c r="F32" s="105"/>
      <c r="G32" s="105"/>
      <c r="H32" s="105"/>
      <c r="I32" s="105"/>
    </row>
    <row r="33" spans="1:12" ht="18" x14ac:dyDescent="0.25">
      <c r="A33" s="4"/>
      <c r="B33" s="4"/>
      <c r="C33" s="4"/>
      <c r="D33" s="4"/>
      <c r="E33" s="23"/>
      <c r="F33" s="4"/>
      <c r="G33" s="4"/>
      <c r="H33" s="5"/>
    </row>
    <row r="34" spans="1:12" ht="25.5" x14ac:dyDescent="0.25">
      <c r="A34" s="19" t="s">
        <v>8</v>
      </c>
      <c r="B34" s="18" t="s">
        <v>9</v>
      </c>
      <c r="C34" s="18" t="s">
        <v>10</v>
      </c>
      <c r="D34" s="18" t="s">
        <v>15</v>
      </c>
      <c r="E34" s="18" t="s">
        <v>160</v>
      </c>
      <c r="F34" s="19" t="s">
        <v>161</v>
      </c>
      <c r="G34" s="19" t="s">
        <v>158</v>
      </c>
      <c r="H34" s="19" t="s">
        <v>35</v>
      </c>
      <c r="I34" s="19" t="s">
        <v>42</v>
      </c>
    </row>
    <row r="35" spans="1:12" ht="15.75" customHeight="1" x14ac:dyDescent="0.25">
      <c r="A35" s="10">
        <v>3</v>
      </c>
      <c r="B35" s="10"/>
      <c r="C35" s="10"/>
      <c r="D35" s="10" t="s">
        <v>16</v>
      </c>
      <c r="E35" s="10">
        <f>SUM(E36+E49+E63)</f>
        <v>751251.19000000006</v>
      </c>
      <c r="F35" s="93">
        <v>763078</v>
      </c>
      <c r="G35" s="93">
        <f>SUM(G36+G49+G63)</f>
        <v>984006.67999999993</v>
      </c>
      <c r="H35" s="93">
        <f>SUM(H36+H49+H63)</f>
        <v>984006.67999999993</v>
      </c>
      <c r="I35" s="93">
        <f>SUM(I36+I49+I63)</f>
        <v>984006.67999999993</v>
      </c>
    </row>
    <row r="36" spans="1:12" ht="15.75" customHeight="1" x14ac:dyDescent="0.25">
      <c r="A36" s="10"/>
      <c r="B36" s="15">
        <v>31</v>
      </c>
      <c r="C36" s="15"/>
      <c r="D36" s="15" t="s">
        <v>17</v>
      </c>
      <c r="E36" s="15">
        <f>SUM(E40:E43)</f>
        <v>607095</v>
      </c>
      <c r="F36" s="93">
        <v>639400</v>
      </c>
      <c r="G36" s="93">
        <f>SUM(G38:G45)</f>
        <v>849900</v>
      </c>
      <c r="H36" s="93">
        <f>SUM(H38:H45)</f>
        <v>849900</v>
      </c>
      <c r="I36" s="93">
        <f>SUM(I38:I45)</f>
        <v>849900</v>
      </c>
    </row>
    <row r="37" spans="1:12" x14ac:dyDescent="0.25">
      <c r="A37" s="11"/>
      <c r="B37" s="11"/>
      <c r="C37" s="12" t="s">
        <v>57</v>
      </c>
      <c r="D37" s="12" t="s">
        <v>12</v>
      </c>
      <c r="E37" s="12"/>
      <c r="F37" s="93"/>
      <c r="G37" s="93"/>
      <c r="H37" s="93"/>
      <c r="I37" s="93"/>
    </row>
    <row r="38" spans="1:12" x14ac:dyDescent="0.25">
      <c r="A38" s="11"/>
      <c r="B38" s="11"/>
      <c r="C38" s="17" t="s">
        <v>51</v>
      </c>
      <c r="D38" s="17" t="s">
        <v>52</v>
      </c>
      <c r="E38" s="17"/>
      <c r="F38" s="93"/>
      <c r="G38" s="93"/>
      <c r="H38" s="93"/>
      <c r="I38" s="93"/>
    </row>
    <row r="39" spans="1:12" x14ac:dyDescent="0.25">
      <c r="A39" s="15"/>
      <c r="B39" s="15"/>
      <c r="C39" s="12" t="s">
        <v>62</v>
      </c>
      <c r="D39" s="12" t="s">
        <v>63</v>
      </c>
      <c r="E39" s="12"/>
      <c r="F39" s="93"/>
      <c r="G39" s="93"/>
      <c r="H39" s="93"/>
      <c r="I39" s="93"/>
    </row>
    <row r="40" spans="1:12" ht="25.5" x14ac:dyDescent="0.25">
      <c r="A40" s="11"/>
      <c r="B40" s="11"/>
      <c r="C40" s="12" t="s">
        <v>48</v>
      </c>
      <c r="D40" s="16" t="s">
        <v>49</v>
      </c>
      <c r="E40" s="16">
        <v>96.93</v>
      </c>
      <c r="F40" s="93">
        <v>500</v>
      </c>
      <c r="G40" s="93">
        <v>1000</v>
      </c>
      <c r="H40" s="93">
        <v>1000</v>
      </c>
      <c r="I40" s="93">
        <v>1000</v>
      </c>
    </row>
    <row r="41" spans="1:12" x14ac:dyDescent="0.25">
      <c r="A41" s="11"/>
      <c r="B41" s="26"/>
      <c r="C41" s="12" t="s">
        <v>60</v>
      </c>
      <c r="D41" s="12" t="s">
        <v>61</v>
      </c>
      <c r="E41" s="12"/>
      <c r="F41" s="93"/>
      <c r="G41" s="93"/>
      <c r="H41" s="93"/>
      <c r="I41" s="93"/>
    </row>
    <row r="42" spans="1:12" x14ac:dyDescent="0.25">
      <c r="A42" s="11"/>
      <c r="B42" s="26"/>
      <c r="C42" s="12" t="s">
        <v>44</v>
      </c>
      <c r="D42" s="12" t="s">
        <v>163</v>
      </c>
      <c r="E42" s="12">
        <v>398.85</v>
      </c>
      <c r="F42" s="93"/>
      <c r="G42" s="93"/>
      <c r="H42" s="93"/>
      <c r="I42" s="93"/>
    </row>
    <row r="43" spans="1:12" x14ac:dyDescent="0.25">
      <c r="A43" s="11"/>
      <c r="B43" s="11"/>
      <c r="C43" s="12" t="s">
        <v>44</v>
      </c>
      <c r="D43" s="12" t="s">
        <v>45</v>
      </c>
      <c r="E43" s="12">
        <f>596559.87+5300+4739.35</f>
        <v>606599.22</v>
      </c>
      <c r="F43" s="93">
        <v>638900</v>
      </c>
      <c r="G43" s="93">
        <v>848900</v>
      </c>
      <c r="H43" s="93">
        <v>848900</v>
      </c>
      <c r="I43" s="93">
        <v>848900</v>
      </c>
    </row>
    <row r="44" spans="1:12" x14ac:dyDescent="0.25">
      <c r="A44" s="11"/>
      <c r="B44" s="26"/>
      <c r="C44" s="12" t="s">
        <v>46</v>
      </c>
      <c r="D44" s="12" t="s">
        <v>47</v>
      </c>
      <c r="E44" s="12"/>
      <c r="F44" s="93"/>
      <c r="G44" s="93"/>
      <c r="H44" s="93"/>
      <c r="I44" s="93"/>
    </row>
    <row r="45" spans="1:12" s="47" customFormat="1" x14ac:dyDescent="0.25">
      <c r="A45" s="12"/>
      <c r="B45" s="17"/>
      <c r="C45" s="17" t="s">
        <v>55</v>
      </c>
      <c r="D45" s="17" t="s">
        <v>56</v>
      </c>
      <c r="E45" s="17"/>
      <c r="F45" s="94"/>
      <c r="G45" s="94"/>
      <c r="H45" s="94"/>
      <c r="I45" s="94"/>
    </row>
    <row r="46" spans="1:12" x14ac:dyDescent="0.25">
      <c r="A46" s="15"/>
      <c r="B46" s="15"/>
      <c r="C46" s="12" t="s">
        <v>58</v>
      </c>
      <c r="D46" s="12" t="s">
        <v>59</v>
      </c>
      <c r="E46" s="12"/>
      <c r="F46" s="93"/>
      <c r="G46" s="93"/>
      <c r="H46" s="93"/>
      <c r="I46" s="93"/>
      <c r="L46" s="85"/>
    </row>
    <row r="47" spans="1:12" x14ac:dyDescent="0.25">
      <c r="A47" s="11"/>
      <c r="B47" s="26" t="s">
        <v>38</v>
      </c>
      <c r="C47" s="12"/>
      <c r="D47" s="12"/>
      <c r="E47" s="12"/>
      <c r="F47" s="93"/>
      <c r="G47" s="93"/>
      <c r="H47" s="93"/>
      <c r="I47" s="93"/>
    </row>
    <row r="48" spans="1:12" x14ac:dyDescent="0.25">
      <c r="A48" s="11"/>
      <c r="B48" s="11"/>
      <c r="C48" s="12"/>
      <c r="D48" s="12"/>
      <c r="E48" s="12"/>
      <c r="F48" s="93"/>
      <c r="G48" s="93"/>
      <c r="H48" s="93"/>
      <c r="I48" s="93"/>
    </row>
    <row r="49" spans="1:12" x14ac:dyDescent="0.25">
      <c r="A49" s="11"/>
      <c r="B49" s="11">
        <v>32</v>
      </c>
      <c r="C49" s="12"/>
      <c r="D49" s="11" t="s">
        <v>30</v>
      </c>
      <c r="E49" s="11">
        <f>SUM(E52:E59)</f>
        <v>141601.78</v>
      </c>
      <c r="F49" s="93">
        <v>121978</v>
      </c>
      <c r="G49" s="93">
        <f>SUM(G52:G59)</f>
        <v>132406.68</v>
      </c>
      <c r="H49" s="93">
        <f>SUM(H52:H59)</f>
        <v>132406.68</v>
      </c>
      <c r="I49" s="93">
        <f>SUM(I52:I59)</f>
        <v>132406.68</v>
      </c>
      <c r="L49" s="85"/>
    </row>
    <row r="50" spans="1:12" x14ac:dyDescent="0.25">
      <c r="A50" s="11"/>
      <c r="B50" s="11"/>
      <c r="C50" s="12" t="s">
        <v>57</v>
      </c>
      <c r="D50" s="12" t="s">
        <v>12</v>
      </c>
      <c r="E50" s="12"/>
      <c r="F50" s="93"/>
      <c r="G50" s="93"/>
      <c r="H50" s="93"/>
      <c r="I50" s="93"/>
    </row>
    <row r="51" spans="1:12" x14ac:dyDescent="0.25">
      <c r="A51" s="11"/>
      <c r="B51" s="11"/>
      <c r="C51" s="17" t="s">
        <v>51</v>
      </c>
      <c r="D51" s="17" t="s">
        <v>52</v>
      </c>
      <c r="E51" s="17"/>
      <c r="F51" s="93"/>
      <c r="G51" s="93"/>
      <c r="H51" s="93"/>
      <c r="I51" s="93"/>
    </row>
    <row r="52" spans="1:12" x14ac:dyDescent="0.25">
      <c r="A52" s="15"/>
      <c r="B52" s="15"/>
      <c r="C52" s="12" t="s">
        <v>62</v>
      </c>
      <c r="D52" s="12" t="s">
        <v>63</v>
      </c>
      <c r="E52" s="12">
        <v>35884</v>
      </c>
      <c r="F52" s="93">
        <v>36948</v>
      </c>
      <c r="G52" s="93">
        <v>41476.68</v>
      </c>
      <c r="H52" s="93">
        <v>41476.68</v>
      </c>
      <c r="I52" s="93">
        <v>41476.68</v>
      </c>
    </row>
    <row r="53" spans="1:12" x14ac:dyDescent="0.25">
      <c r="A53" s="15"/>
      <c r="B53" s="15"/>
      <c r="C53" s="12" t="s">
        <v>48</v>
      </c>
      <c r="D53" s="12" t="s">
        <v>162</v>
      </c>
      <c r="E53" s="12">
        <v>1796.33</v>
      </c>
      <c r="F53" s="93"/>
      <c r="G53" s="93"/>
      <c r="H53" s="93"/>
      <c r="I53" s="93"/>
    </row>
    <row r="54" spans="1:12" ht="25.5" x14ac:dyDescent="0.25">
      <c r="A54" s="11"/>
      <c r="B54" s="11"/>
      <c r="C54" s="12" t="s">
        <v>48</v>
      </c>
      <c r="D54" s="16" t="s">
        <v>49</v>
      </c>
      <c r="E54" s="16">
        <v>47270.29</v>
      </c>
      <c r="F54" s="93">
        <v>40500</v>
      </c>
      <c r="G54" s="93">
        <v>46000</v>
      </c>
      <c r="H54" s="93">
        <v>46000</v>
      </c>
      <c r="I54" s="93">
        <v>46000</v>
      </c>
    </row>
    <row r="55" spans="1:12" x14ac:dyDescent="0.25">
      <c r="A55" s="11"/>
      <c r="B55" s="26"/>
      <c r="C55" s="12" t="s">
        <v>60</v>
      </c>
      <c r="D55" s="12" t="s">
        <v>61</v>
      </c>
      <c r="E55" s="12"/>
      <c r="F55" s="93"/>
      <c r="G55" s="93"/>
      <c r="H55" s="93"/>
      <c r="I55" s="93"/>
    </row>
    <row r="56" spans="1:12" x14ac:dyDescent="0.25">
      <c r="A56" s="11"/>
      <c r="B56" s="11"/>
      <c r="C56" s="12" t="s">
        <v>44</v>
      </c>
      <c r="D56" s="12" t="s">
        <v>45</v>
      </c>
      <c r="E56" s="12">
        <f>48896.72+1300+4669.91</f>
        <v>54866.630000000005</v>
      </c>
      <c r="F56" s="93">
        <v>42530</v>
      </c>
      <c r="G56" s="93">
        <v>42530</v>
      </c>
      <c r="H56" s="93">
        <v>42530</v>
      </c>
      <c r="I56" s="93">
        <v>42530</v>
      </c>
    </row>
    <row r="57" spans="1:12" x14ac:dyDescent="0.25">
      <c r="A57" s="11"/>
      <c r="B57" s="26"/>
      <c r="C57" s="12" t="s">
        <v>46</v>
      </c>
      <c r="D57" s="12" t="s">
        <v>47</v>
      </c>
      <c r="E57" s="12"/>
      <c r="F57" s="93"/>
      <c r="G57" s="93"/>
      <c r="H57" s="93"/>
      <c r="I57" s="93"/>
    </row>
    <row r="58" spans="1:12" ht="25.5" x14ac:dyDescent="0.25">
      <c r="A58" s="11"/>
      <c r="B58" s="26"/>
      <c r="C58" s="12" t="s">
        <v>55</v>
      </c>
      <c r="D58" s="17" t="s">
        <v>166</v>
      </c>
      <c r="E58" s="12"/>
      <c r="F58" s="93"/>
      <c r="G58" s="93">
        <v>400</v>
      </c>
      <c r="H58" s="93">
        <v>400</v>
      </c>
      <c r="I58" s="93">
        <v>400</v>
      </c>
    </row>
    <row r="59" spans="1:12" s="47" customFormat="1" x14ac:dyDescent="0.25">
      <c r="A59" s="12"/>
      <c r="B59" s="17"/>
      <c r="C59" s="17" t="s">
        <v>55</v>
      </c>
      <c r="D59" s="17" t="s">
        <v>56</v>
      </c>
      <c r="E59" s="17">
        <v>1784.53</v>
      </c>
      <c r="F59" s="94">
        <v>2000</v>
      </c>
      <c r="G59" s="94">
        <v>2000</v>
      </c>
      <c r="H59" s="94">
        <v>2000</v>
      </c>
      <c r="I59" s="94">
        <v>2000</v>
      </c>
    </row>
    <row r="60" spans="1:12" x14ac:dyDescent="0.25">
      <c r="A60" s="15"/>
      <c r="B60" s="15"/>
      <c r="C60" s="12" t="s">
        <v>58</v>
      </c>
      <c r="D60" s="12" t="s">
        <v>59</v>
      </c>
      <c r="E60" s="12"/>
      <c r="F60" s="93"/>
      <c r="G60" s="93"/>
      <c r="H60" s="93"/>
      <c r="I60" s="93"/>
    </row>
    <row r="61" spans="1:12" x14ac:dyDescent="0.25">
      <c r="A61" s="11"/>
      <c r="B61" s="26" t="s">
        <v>38</v>
      </c>
      <c r="C61" s="12"/>
      <c r="D61" s="12"/>
      <c r="E61" s="12"/>
      <c r="F61" s="93"/>
      <c r="G61" s="93"/>
      <c r="H61" s="93"/>
      <c r="I61" s="93"/>
    </row>
    <row r="62" spans="1:12" x14ac:dyDescent="0.25">
      <c r="A62" s="11"/>
      <c r="B62" s="11"/>
      <c r="C62" s="12"/>
      <c r="D62" s="12"/>
      <c r="E62" s="12"/>
      <c r="F62" s="93"/>
      <c r="G62" s="93"/>
      <c r="H62" s="93"/>
      <c r="I62" s="93"/>
    </row>
    <row r="63" spans="1:12" x14ac:dyDescent="0.25">
      <c r="A63" s="11"/>
      <c r="B63" s="11">
        <v>34</v>
      </c>
      <c r="C63" s="12"/>
      <c r="D63" s="11" t="s">
        <v>64</v>
      </c>
      <c r="E63" s="91">
        <f>SUM(E65:E69)</f>
        <v>2554.41</v>
      </c>
      <c r="F63" s="93">
        <v>1700</v>
      </c>
      <c r="G63" s="93">
        <v>1700</v>
      </c>
      <c r="H63" s="93">
        <v>1700</v>
      </c>
      <c r="I63" s="93">
        <v>1700</v>
      </c>
    </row>
    <row r="64" spans="1:12" x14ac:dyDescent="0.25">
      <c r="A64" s="11"/>
      <c r="B64" s="11"/>
      <c r="C64" s="12" t="s">
        <v>57</v>
      </c>
      <c r="D64" s="12" t="s">
        <v>12</v>
      </c>
      <c r="E64" s="12"/>
      <c r="F64" s="93"/>
      <c r="G64" s="93"/>
      <c r="H64" s="93"/>
      <c r="I64" s="93"/>
    </row>
    <row r="65" spans="1:9" x14ac:dyDescent="0.25">
      <c r="A65" s="11"/>
      <c r="B65" s="11"/>
      <c r="C65" s="17" t="s">
        <v>51</v>
      </c>
      <c r="D65" s="17" t="s">
        <v>52</v>
      </c>
      <c r="E65" s="17">
        <v>0.01</v>
      </c>
      <c r="F65" s="93"/>
      <c r="G65" s="93"/>
      <c r="H65" s="93"/>
      <c r="I65" s="93"/>
    </row>
    <row r="66" spans="1:9" x14ac:dyDescent="0.25">
      <c r="A66" s="15"/>
      <c r="B66" s="15"/>
      <c r="C66" s="12" t="s">
        <v>62</v>
      </c>
      <c r="D66" s="12" t="s">
        <v>63</v>
      </c>
      <c r="E66" s="12"/>
      <c r="F66" s="93"/>
      <c r="G66" s="93"/>
      <c r="H66" s="93"/>
      <c r="I66" s="93"/>
    </row>
    <row r="67" spans="1:9" ht="25.5" x14ac:dyDescent="0.25">
      <c r="A67" s="11"/>
      <c r="B67" s="11"/>
      <c r="C67" s="12" t="s">
        <v>48</v>
      </c>
      <c r="D67" s="16" t="s">
        <v>49</v>
      </c>
      <c r="E67" s="16">
        <v>754.73</v>
      </c>
      <c r="F67" s="93">
        <v>1000</v>
      </c>
      <c r="G67" s="93">
        <v>1000</v>
      </c>
      <c r="H67" s="93">
        <v>1000</v>
      </c>
      <c r="I67" s="93">
        <v>1000</v>
      </c>
    </row>
    <row r="68" spans="1:9" x14ac:dyDescent="0.25">
      <c r="A68" s="11"/>
      <c r="B68" s="26"/>
      <c r="C68" s="12" t="s">
        <v>60</v>
      </c>
      <c r="D68" s="12" t="s">
        <v>61</v>
      </c>
      <c r="E68" s="12"/>
      <c r="F68" s="93"/>
      <c r="G68" s="93"/>
      <c r="H68" s="93"/>
      <c r="I68" s="93"/>
    </row>
    <row r="69" spans="1:9" x14ac:dyDescent="0.25">
      <c r="A69" s="11"/>
      <c r="B69" s="11"/>
      <c r="C69" s="12" t="s">
        <v>44</v>
      </c>
      <c r="D69" s="12" t="s">
        <v>45</v>
      </c>
      <c r="E69" s="12">
        <v>1799.67</v>
      </c>
      <c r="F69" s="93">
        <v>700</v>
      </c>
      <c r="G69" s="93">
        <v>700</v>
      </c>
      <c r="H69" s="93">
        <v>700</v>
      </c>
      <c r="I69" s="93">
        <v>700</v>
      </c>
    </row>
    <row r="70" spans="1:9" x14ac:dyDescent="0.25">
      <c r="A70" s="11"/>
      <c r="B70" s="26"/>
      <c r="C70" s="12" t="s">
        <v>46</v>
      </c>
      <c r="D70" s="12" t="s">
        <v>47</v>
      </c>
      <c r="E70" s="12"/>
      <c r="F70" s="93"/>
      <c r="G70" s="93"/>
      <c r="H70" s="93"/>
      <c r="I70" s="93"/>
    </row>
    <row r="71" spans="1:9" s="47" customFormat="1" x14ac:dyDescent="0.25">
      <c r="A71" s="12"/>
      <c r="B71" s="17"/>
      <c r="C71" s="17" t="s">
        <v>55</v>
      </c>
      <c r="D71" s="17" t="s">
        <v>56</v>
      </c>
      <c r="E71" s="17"/>
      <c r="F71" s="94"/>
      <c r="G71" s="94"/>
      <c r="H71" s="94"/>
      <c r="I71" s="94"/>
    </row>
    <row r="72" spans="1:9" x14ac:dyDescent="0.25">
      <c r="A72" s="15"/>
      <c r="B72" s="15"/>
      <c r="C72" s="12" t="s">
        <v>58</v>
      </c>
      <c r="D72" s="12" t="s">
        <v>59</v>
      </c>
      <c r="E72" s="12"/>
      <c r="F72" s="93"/>
      <c r="G72" s="93"/>
      <c r="H72" s="93"/>
      <c r="I72" s="93"/>
    </row>
    <row r="73" spans="1:9" x14ac:dyDescent="0.25">
      <c r="A73" s="11"/>
      <c r="B73" s="26" t="s">
        <v>38</v>
      </c>
      <c r="C73" s="12"/>
      <c r="D73" s="12"/>
      <c r="E73" s="12"/>
      <c r="F73" s="93"/>
      <c r="G73" s="93"/>
      <c r="H73" s="93"/>
      <c r="I73" s="93"/>
    </row>
    <row r="74" spans="1:9" x14ac:dyDescent="0.25">
      <c r="A74" s="11"/>
      <c r="B74" s="11"/>
      <c r="C74" s="12"/>
      <c r="D74" s="12"/>
      <c r="E74" s="12"/>
      <c r="F74" s="93"/>
      <c r="G74" s="93"/>
      <c r="H74" s="93"/>
      <c r="I74" s="93"/>
    </row>
    <row r="75" spans="1:9" x14ac:dyDescent="0.25">
      <c r="A75" s="11"/>
      <c r="B75" s="11">
        <v>36</v>
      </c>
      <c r="C75" s="12"/>
      <c r="D75" s="11" t="s">
        <v>65</v>
      </c>
      <c r="E75" s="11"/>
      <c r="F75" s="93"/>
      <c r="G75" s="93"/>
      <c r="H75" s="93"/>
      <c r="I75" s="93"/>
    </row>
    <row r="76" spans="1:9" x14ac:dyDescent="0.25">
      <c r="A76" s="11"/>
      <c r="B76" s="11"/>
      <c r="C76" s="12" t="s">
        <v>57</v>
      </c>
      <c r="D76" s="12" t="s">
        <v>12</v>
      </c>
      <c r="E76" s="12"/>
      <c r="F76" s="93"/>
      <c r="G76" s="93"/>
      <c r="H76" s="93"/>
      <c r="I76" s="93"/>
    </row>
    <row r="77" spans="1:9" x14ac:dyDescent="0.25">
      <c r="A77" s="11"/>
      <c r="B77" s="11"/>
      <c r="C77" s="17" t="s">
        <v>51</v>
      </c>
      <c r="D77" s="17" t="s">
        <v>52</v>
      </c>
      <c r="E77" s="17"/>
      <c r="F77" s="93"/>
      <c r="G77" s="93"/>
      <c r="H77" s="93"/>
      <c r="I77" s="93"/>
    </row>
    <row r="78" spans="1:9" x14ac:dyDescent="0.25">
      <c r="A78" s="15"/>
      <c r="B78" s="15"/>
      <c r="C78" s="12" t="s">
        <v>62</v>
      </c>
      <c r="D78" s="12" t="s">
        <v>63</v>
      </c>
      <c r="E78" s="12"/>
      <c r="F78" s="93"/>
      <c r="G78" s="93"/>
      <c r="H78" s="93"/>
      <c r="I78" s="93"/>
    </row>
    <row r="79" spans="1:9" ht="25.5" x14ac:dyDescent="0.25">
      <c r="A79" s="11"/>
      <c r="B79" s="11"/>
      <c r="C79" s="12" t="s">
        <v>48</v>
      </c>
      <c r="D79" s="16" t="s">
        <v>49</v>
      </c>
      <c r="E79" s="16"/>
      <c r="F79" s="93"/>
      <c r="G79" s="93"/>
      <c r="H79" s="93"/>
      <c r="I79" s="93"/>
    </row>
    <row r="80" spans="1:9" x14ac:dyDescent="0.25">
      <c r="A80" s="11"/>
      <c r="B80" s="26"/>
      <c r="C80" s="12" t="s">
        <v>60</v>
      </c>
      <c r="D80" s="12" t="s">
        <v>61</v>
      </c>
      <c r="E80" s="12"/>
      <c r="F80" s="93"/>
      <c r="G80" s="93"/>
      <c r="H80" s="93"/>
      <c r="I80" s="93"/>
    </row>
    <row r="81" spans="1:9" x14ac:dyDescent="0.25">
      <c r="A81" s="11"/>
      <c r="B81" s="11"/>
      <c r="C81" s="12" t="s">
        <v>44</v>
      </c>
      <c r="D81" s="12" t="s">
        <v>45</v>
      </c>
      <c r="E81" s="12"/>
      <c r="F81" s="93"/>
      <c r="G81" s="93"/>
      <c r="H81" s="93"/>
      <c r="I81" s="93"/>
    </row>
    <row r="82" spans="1:9" x14ac:dyDescent="0.25">
      <c r="A82" s="11"/>
      <c r="B82" s="26"/>
      <c r="C82" s="12" t="s">
        <v>46</v>
      </c>
      <c r="D82" s="12" t="s">
        <v>47</v>
      </c>
      <c r="E82" s="12"/>
      <c r="F82" s="93"/>
      <c r="G82" s="93"/>
      <c r="H82" s="93"/>
      <c r="I82" s="93"/>
    </row>
    <row r="83" spans="1:9" s="47" customFormat="1" x14ac:dyDescent="0.25">
      <c r="A83" s="12"/>
      <c r="B83" s="17"/>
      <c r="C83" s="17" t="s">
        <v>55</v>
      </c>
      <c r="D83" s="17" t="s">
        <v>56</v>
      </c>
      <c r="E83" s="17"/>
      <c r="F83" s="94"/>
      <c r="G83" s="94"/>
      <c r="H83" s="94"/>
      <c r="I83" s="94"/>
    </row>
    <row r="84" spans="1:9" x14ac:dyDescent="0.25">
      <c r="A84" s="15"/>
      <c r="B84" s="15"/>
      <c r="C84" s="12" t="s">
        <v>58</v>
      </c>
      <c r="D84" s="12" t="s">
        <v>59</v>
      </c>
      <c r="E84" s="12"/>
      <c r="F84" s="93"/>
      <c r="G84" s="93"/>
      <c r="H84" s="93"/>
      <c r="I84" s="93"/>
    </row>
    <row r="85" spans="1:9" x14ac:dyDescent="0.25">
      <c r="A85" s="11"/>
      <c r="B85" s="26" t="s">
        <v>38</v>
      </c>
      <c r="C85" s="12"/>
      <c r="D85" s="12"/>
      <c r="E85" s="12"/>
      <c r="F85" s="93"/>
      <c r="G85" s="93"/>
      <c r="H85" s="93"/>
      <c r="I85" s="93"/>
    </row>
    <row r="86" spans="1:9" x14ac:dyDescent="0.25">
      <c r="A86" s="11"/>
      <c r="B86" s="11"/>
      <c r="C86" s="12"/>
      <c r="D86" s="12"/>
      <c r="E86" s="12"/>
      <c r="F86" s="93"/>
      <c r="G86" s="93"/>
      <c r="H86" s="93"/>
      <c r="I86" s="93"/>
    </row>
    <row r="87" spans="1:9" x14ac:dyDescent="0.25">
      <c r="A87" s="11"/>
      <c r="B87" s="11">
        <v>38</v>
      </c>
      <c r="C87" s="12"/>
      <c r="D87" s="11" t="s">
        <v>66</v>
      </c>
      <c r="E87" s="11"/>
      <c r="F87" s="93"/>
      <c r="G87" s="93"/>
      <c r="H87" s="93"/>
      <c r="I87" s="93"/>
    </row>
    <row r="88" spans="1:9" x14ac:dyDescent="0.25">
      <c r="A88" s="11"/>
      <c r="B88" s="11"/>
      <c r="C88" s="12" t="s">
        <v>57</v>
      </c>
      <c r="D88" s="12" t="s">
        <v>12</v>
      </c>
      <c r="E88" s="12"/>
      <c r="F88" s="93"/>
      <c r="G88" s="93"/>
      <c r="H88" s="93"/>
      <c r="I88" s="93"/>
    </row>
    <row r="89" spans="1:9" x14ac:dyDescent="0.25">
      <c r="A89" s="11"/>
      <c r="B89" s="11"/>
      <c r="C89" s="17" t="s">
        <v>51</v>
      </c>
      <c r="D89" s="17" t="s">
        <v>52</v>
      </c>
      <c r="E89" s="17"/>
      <c r="F89" s="93"/>
      <c r="G89" s="93"/>
      <c r="H89" s="93"/>
      <c r="I89" s="93"/>
    </row>
    <row r="90" spans="1:9" x14ac:dyDescent="0.25">
      <c r="A90" s="15"/>
      <c r="B90" s="15"/>
      <c r="C90" s="12" t="s">
        <v>62</v>
      </c>
      <c r="D90" s="12" t="s">
        <v>63</v>
      </c>
      <c r="E90" s="12"/>
      <c r="F90" s="93"/>
      <c r="G90" s="93"/>
      <c r="H90" s="93"/>
      <c r="I90" s="93"/>
    </row>
    <row r="91" spans="1:9" ht="25.5" x14ac:dyDescent="0.25">
      <c r="A91" s="11"/>
      <c r="B91" s="11"/>
      <c r="C91" s="12" t="s">
        <v>48</v>
      </c>
      <c r="D91" s="16" t="s">
        <v>49</v>
      </c>
      <c r="E91" s="16"/>
      <c r="F91" s="93"/>
      <c r="G91" s="93"/>
      <c r="H91" s="93"/>
      <c r="I91" s="93"/>
    </row>
    <row r="92" spans="1:9" x14ac:dyDescent="0.25">
      <c r="A92" s="11"/>
      <c r="B92" s="26"/>
      <c r="C92" s="12" t="s">
        <v>60</v>
      </c>
      <c r="D92" s="12" t="s">
        <v>61</v>
      </c>
      <c r="E92" s="12"/>
      <c r="F92" s="93"/>
      <c r="G92" s="93"/>
      <c r="H92" s="93"/>
      <c r="I92" s="93"/>
    </row>
    <row r="93" spans="1:9" x14ac:dyDescent="0.25">
      <c r="A93" s="11"/>
      <c r="B93" s="11"/>
      <c r="C93" s="12" t="s">
        <v>44</v>
      </c>
      <c r="D93" s="12" t="s">
        <v>45</v>
      </c>
      <c r="E93" s="12"/>
      <c r="F93" s="93"/>
      <c r="G93" s="93"/>
      <c r="H93" s="93"/>
      <c r="I93" s="93"/>
    </row>
    <row r="94" spans="1:9" x14ac:dyDescent="0.25">
      <c r="A94" s="11"/>
      <c r="B94" s="26"/>
      <c r="C94" s="12" t="s">
        <v>46</v>
      </c>
      <c r="D94" s="12" t="s">
        <v>47</v>
      </c>
      <c r="E94" s="12"/>
      <c r="F94" s="93"/>
      <c r="G94" s="93"/>
      <c r="H94" s="93"/>
      <c r="I94" s="93"/>
    </row>
    <row r="95" spans="1:9" s="47" customFormat="1" x14ac:dyDescent="0.25">
      <c r="A95" s="12"/>
      <c r="B95" s="17"/>
      <c r="C95" s="17" t="s">
        <v>55</v>
      </c>
      <c r="D95" s="17" t="s">
        <v>56</v>
      </c>
      <c r="E95" s="17"/>
      <c r="F95" s="94"/>
      <c r="G95" s="94"/>
      <c r="H95" s="94"/>
      <c r="I95" s="94"/>
    </row>
    <row r="96" spans="1:9" x14ac:dyDescent="0.25">
      <c r="A96" s="15"/>
      <c r="B96" s="15"/>
      <c r="C96" s="12" t="s">
        <v>58</v>
      </c>
      <c r="D96" s="12" t="s">
        <v>59</v>
      </c>
      <c r="E96" s="12"/>
      <c r="F96" s="93"/>
      <c r="G96" s="93"/>
      <c r="H96" s="93"/>
      <c r="I96" s="93"/>
    </row>
    <row r="97" spans="1:9" x14ac:dyDescent="0.25">
      <c r="A97" s="11"/>
      <c r="B97" s="26" t="s">
        <v>38</v>
      </c>
      <c r="C97" s="12"/>
      <c r="D97" s="12"/>
      <c r="E97" s="12"/>
      <c r="F97" s="93"/>
      <c r="G97" s="93"/>
      <c r="H97" s="93"/>
      <c r="I97" s="93"/>
    </row>
    <row r="98" spans="1:9" x14ac:dyDescent="0.25">
      <c r="A98" s="11"/>
      <c r="B98" s="11"/>
      <c r="C98" s="12"/>
      <c r="D98" s="12"/>
      <c r="E98" s="12"/>
      <c r="F98" s="93"/>
      <c r="G98" s="93"/>
      <c r="H98" s="93"/>
      <c r="I98" s="93"/>
    </row>
    <row r="99" spans="1:9" x14ac:dyDescent="0.25">
      <c r="A99" s="13">
        <v>4</v>
      </c>
      <c r="B99" s="14"/>
      <c r="C99" s="14"/>
      <c r="D99" s="24" t="s">
        <v>18</v>
      </c>
      <c r="E99" s="24">
        <v>10324.200000000001</v>
      </c>
      <c r="F99" s="93">
        <v>14000</v>
      </c>
      <c r="G99" s="93">
        <v>14424.54</v>
      </c>
      <c r="H99" s="93">
        <v>14424.54</v>
      </c>
      <c r="I99" s="93">
        <v>14424.54</v>
      </c>
    </row>
    <row r="100" spans="1:9" ht="25.5" x14ac:dyDescent="0.25">
      <c r="A100" s="15"/>
      <c r="B100" s="15">
        <v>41</v>
      </c>
      <c r="C100" s="15"/>
      <c r="D100" s="25" t="s">
        <v>19</v>
      </c>
      <c r="E100" s="25"/>
      <c r="F100" s="93"/>
      <c r="G100" s="93"/>
      <c r="H100" s="93"/>
      <c r="I100" s="93"/>
    </row>
    <row r="101" spans="1:9" x14ac:dyDescent="0.25">
      <c r="A101" s="11"/>
      <c r="B101" s="11"/>
      <c r="C101" s="12" t="s">
        <v>57</v>
      </c>
      <c r="D101" s="12" t="s">
        <v>12</v>
      </c>
      <c r="E101" s="12"/>
      <c r="F101" s="93"/>
      <c r="G101" s="93"/>
      <c r="H101" s="93"/>
      <c r="I101" s="93"/>
    </row>
    <row r="102" spans="1:9" x14ac:dyDescent="0.25">
      <c r="A102" s="11"/>
      <c r="B102" s="11"/>
      <c r="C102" s="17" t="s">
        <v>51</v>
      </c>
      <c r="D102" s="17" t="s">
        <v>52</v>
      </c>
      <c r="E102" s="17"/>
      <c r="F102" s="93"/>
      <c r="G102" s="93"/>
      <c r="H102" s="93"/>
      <c r="I102" s="93"/>
    </row>
    <row r="103" spans="1:9" x14ac:dyDescent="0.25">
      <c r="A103" s="15"/>
      <c r="B103" s="15"/>
      <c r="C103" s="12" t="s">
        <v>62</v>
      </c>
      <c r="D103" s="12" t="s">
        <v>63</v>
      </c>
      <c r="E103" s="12"/>
      <c r="F103" s="93"/>
      <c r="G103" s="93"/>
      <c r="H103" s="93"/>
      <c r="I103" s="93"/>
    </row>
    <row r="104" spans="1:9" ht="25.5" x14ac:dyDescent="0.25">
      <c r="A104" s="11"/>
      <c r="B104" s="11"/>
      <c r="C104" s="12" t="s">
        <v>48</v>
      </c>
      <c r="D104" s="16" t="s">
        <v>49</v>
      </c>
      <c r="E104" s="16"/>
      <c r="F104" s="93"/>
      <c r="G104" s="93"/>
      <c r="H104" s="93"/>
      <c r="I104" s="93"/>
    </row>
    <row r="105" spans="1:9" x14ac:dyDescent="0.25">
      <c r="A105" s="11"/>
      <c r="B105" s="26"/>
      <c r="C105" s="12" t="s">
        <v>60</v>
      </c>
      <c r="D105" s="12" t="s">
        <v>61</v>
      </c>
      <c r="E105" s="12"/>
      <c r="F105" s="93"/>
      <c r="G105" s="93"/>
      <c r="H105" s="93"/>
      <c r="I105" s="93"/>
    </row>
    <row r="106" spans="1:9" x14ac:dyDescent="0.25">
      <c r="A106" s="11"/>
      <c r="B106" s="11"/>
      <c r="C106" s="12" t="s">
        <v>44</v>
      </c>
      <c r="D106" s="12" t="s">
        <v>45</v>
      </c>
      <c r="E106" s="12"/>
      <c r="F106" s="93"/>
      <c r="G106" s="93"/>
      <c r="H106" s="93"/>
      <c r="I106" s="93"/>
    </row>
    <row r="107" spans="1:9" x14ac:dyDescent="0.25">
      <c r="A107" s="11"/>
      <c r="B107" s="26"/>
      <c r="C107" s="12" t="s">
        <v>46</v>
      </c>
      <c r="D107" s="12" t="s">
        <v>47</v>
      </c>
      <c r="E107" s="12"/>
      <c r="F107" s="93"/>
      <c r="G107" s="93"/>
      <c r="H107" s="93"/>
      <c r="I107" s="93"/>
    </row>
    <row r="108" spans="1:9" s="47" customFormat="1" x14ac:dyDescent="0.25">
      <c r="A108" s="12"/>
      <c r="B108" s="17"/>
      <c r="C108" s="17" t="s">
        <v>55</v>
      </c>
      <c r="D108" s="17" t="s">
        <v>56</v>
      </c>
      <c r="E108" s="17"/>
      <c r="F108" s="94"/>
      <c r="G108" s="94"/>
      <c r="H108" s="94"/>
      <c r="I108" s="94"/>
    </row>
    <row r="109" spans="1:9" x14ac:dyDescent="0.25">
      <c r="A109" s="15"/>
      <c r="B109" s="15"/>
      <c r="C109" s="12" t="s">
        <v>58</v>
      </c>
      <c r="D109" s="12" t="s">
        <v>59</v>
      </c>
      <c r="E109" s="12"/>
      <c r="F109" s="93"/>
      <c r="G109" s="93"/>
      <c r="H109" s="93"/>
      <c r="I109" s="93"/>
    </row>
    <row r="110" spans="1:9" x14ac:dyDescent="0.25">
      <c r="A110" s="11"/>
      <c r="B110" s="26" t="s">
        <v>38</v>
      </c>
      <c r="C110" s="12"/>
      <c r="D110" s="12"/>
      <c r="E110" s="12"/>
      <c r="F110" s="93"/>
      <c r="G110" s="93"/>
      <c r="H110" s="93"/>
      <c r="I110" s="93"/>
    </row>
    <row r="111" spans="1:9" x14ac:dyDescent="0.25">
      <c r="A111" s="11"/>
      <c r="B111" s="11"/>
      <c r="C111" s="12"/>
      <c r="D111" s="12"/>
      <c r="E111" s="12"/>
      <c r="F111" s="93"/>
      <c r="G111" s="93"/>
      <c r="H111" s="93"/>
      <c r="I111" s="93"/>
    </row>
    <row r="112" spans="1:9" x14ac:dyDescent="0.25">
      <c r="A112" s="15"/>
      <c r="B112" s="15">
        <v>42</v>
      </c>
      <c r="C112" s="15"/>
      <c r="D112" s="25" t="s">
        <v>40</v>
      </c>
      <c r="E112" s="25">
        <f>SUM(E116:E122)</f>
        <v>10324.200000000001</v>
      </c>
      <c r="F112" s="93">
        <v>14000</v>
      </c>
      <c r="G112" s="93">
        <f>SUM(G116:G117)</f>
        <v>14424.54</v>
      </c>
      <c r="H112" s="93">
        <f>SUM(H116:H117)</f>
        <v>14424.54</v>
      </c>
      <c r="I112" s="93">
        <f>SUM(I116:I117)</f>
        <v>14424.54</v>
      </c>
    </row>
    <row r="113" spans="1:9" x14ac:dyDescent="0.25">
      <c r="A113" s="11"/>
      <c r="B113" s="11"/>
      <c r="C113" s="12" t="s">
        <v>57</v>
      </c>
      <c r="D113" s="12" t="s">
        <v>12</v>
      </c>
      <c r="E113" s="12"/>
      <c r="F113" s="93"/>
      <c r="G113" s="93"/>
      <c r="H113" s="93"/>
      <c r="I113" s="93"/>
    </row>
    <row r="114" spans="1:9" x14ac:dyDescent="0.25">
      <c r="A114" s="11"/>
      <c r="B114" s="11"/>
      <c r="C114" s="17" t="s">
        <v>51</v>
      </c>
      <c r="D114" s="17" t="s">
        <v>52</v>
      </c>
      <c r="E114" s="17"/>
      <c r="F114" s="93"/>
      <c r="G114" s="93"/>
      <c r="H114" s="93"/>
      <c r="I114" s="93"/>
    </row>
    <row r="115" spans="1:9" x14ac:dyDescent="0.25">
      <c r="A115" s="15"/>
      <c r="B115" s="15"/>
      <c r="C115" s="12" t="s">
        <v>62</v>
      </c>
      <c r="D115" s="12" t="s">
        <v>63</v>
      </c>
      <c r="E115" s="12"/>
      <c r="F115" s="93"/>
      <c r="G115" s="93"/>
      <c r="H115" s="93"/>
      <c r="I115" s="93"/>
    </row>
    <row r="116" spans="1:9" x14ac:dyDescent="0.25">
      <c r="A116" s="15"/>
      <c r="B116" s="15"/>
      <c r="C116" s="12" t="s">
        <v>48</v>
      </c>
      <c r="D116" s="12" t="s">
        <v>162</v>
      </c>
      <c r="E116" s="12">
        <v>4000</v>
      </c>
      <c r="F116" s="93"/>
      <c r="G116" s="93">
        <v>6424.54</v>
      </c>
      <c r="H116" s="93">
        <v>6424.54</v>
      </c>
      <c r="I116" s="93">
        <v>6424.54</v>
      </c>
    </row>
    <row r="117" spans="1:9" ht="25.5" x14ac:dyDescent="0.25">
      <c r="A117" s="11"/>
      <c r="B117" s="11"/>
      <c r="C117" s="12" t="s">
        <v>48</v>
      </c>
      <c r="D117" s="16" t="s">
        <v>49</v>
      </c>
      <c r="E117" s="16">
        <v>6124.2</v>
      </c>
      <c r="F117" s="93">
        <v>14000</v>
      </c>
      <c r="G117" s="93">
        <v>8000</v>
      </c>
      <c r="H117" s="93">
        <v>8000</v>
      </c>
      <c r="I117" s="93">
        <v>8000</v>
      </c>
    </row>
    <row r="118" spans="1:9" x14ac:dyDescent="0.25">
      <c r="A118" s="11"/>
      <c r="B118" s="26"/>
      <c r="C118" s="12" t="s">
        <v>60</v>
      </c>
      <c r="D118" s="12" t="s">
        <v>61</v>
      </c>
      <c r="E118" s="12"/>
      <c r="F118" s="93"/>
      <c r="G118" s="93"/>
      <c r="H118" s="93"/>
      <c r="I118" s="93"/>
    </row>
    <row r="119" spans="1:9" x14ac:dyDescent="0.25">
      <c r="A119" s="11"/>
      <c r="B119" s="11"/>
      <c r="C119" s="12" t="s">
        <v>44</v>
      </c>
      <c r="D119" s="12" t="s">
        <v>45</v>
      </c>
      <c r="E119" s="12"/>
      <c r="F119" s="93"/>
      <c r="G119" s="93"/>
      <c r="H119" s="93"/>
      <c r="I119" s="93"/>
    </row>
    <row r="120" spans="1:9" x14ac:dyDescent="0.25">
      <c r="A120" s="11"/>
      <c r="B120" s="26"/>
      <c r="C120" s="12" t="s">
        <v>46</v>
      </c>
      <c r="D120" s="12" t="s">
        <v>47</v>
      </c>
      <c r="E120" s="12"/>
      <c r="F120" s="93"/>
      <c r="G120" s="93"/>
      <c r="H120" s="93"/>
      <c r="I120" s="93"/>
    </row>
    <row r="121" spans="1:9" s="47" customFormat="1" x14ac:dyDescent="0.25">
      <c r="A121" s="12"/>
      <c r="B121" s="17"/>
      <c r="C121" s="17" t="s">
        <v>55</v>
      </c>
      <c r="D121" s="17" t="s">
        <v>56</v>
      </c>
      <c r="E121" s="17">
        <v>200</v>
      </c>
      <c r="F121" s="94"/>
      <c r="G121" s="94"/>
      <c r="H121" s="94"/>
      <c r="I121" s="94"/>
    </row>
    <row r="122" spans="1:9" x14ac:dyDescent="0.25">
      <c r="A122" s="15"/>
      <c r="B122" s="15"/>
      <c r="C122" s="12" t="s">
        <v>58</v>
      </c>
      <c r="D122" s="12" t="s">
        <v>59</v>
      </c>
      <c r="E122" s="12"/>
      <c r="F122" s="93"/>
      <c r="G122" s="93"/>
      <c r="H122" s="93"/>
      <c r="I122" s="93"/>
    </row>
    <row r="123" spans="1:9" x14ac:dyDescent="0.25">
      <c r="A123" s="11"/>
      <c r="B123" s="26" t="s">
        <v>38</v>
      </c>
      <c r="C123" s="12"/>
      <c r="D123" s="12"/>
      <c r="E123" s="12"/>
      <c r="F123" s="93"/>
      <c r="G123" s="93"/>
      <c r="H123" s="93"/>
      <c r="I123" s="93"/>
    </row>
    <row r="124" spans="1:9" x14ac:dyDescent="0.25">
      <c r="A124" s="11"/>
      <c r="B124" s="11"/>
      <c r="C124" s="12"/>
      <c r="D124" s="12"/>
      <c r="E124" s="12"/>
      <c r="F124" s="93"/>
      <c r="G124" s="93"/>
      <c r="H124" s="93"/>
      <c r="I124" s="93"/>
    </row>
    <row r="125" spans="1:9" ht="25.5" x14ac:dyDescent="0.25">
      <c r="A125" s="15"/>
      <c r="B125" s="15">
        <v>45</v>
      </c>
      <c r="C125" s="15"/>
      <c r="D125" s="25" t="s">
        <v>67</v>
      </c>
      <c r="E125" s="25"/>
      <c r="F125" s="93"/>
      <c r="G125" s="93"/>
      <c r="H125" s="93"/>
      <c r="I125" s="93"/>
    </row>
    <row r="126" spans="1:9" x14ac:dyDescent="0.25">
      <c r="A126" s="11"/>
      <c r="B126" s="11"/>
      <c r="C126" s="12" t="s">
        <v>57</v>
      </c>
      <c r="D126" s="12" t="s">
        <v>12</v>
      </c>
      <c r="E126" s="12"/>
      <c r="F126" s="93"/>
      <c r="G126" s="93"/>
      <c r="H126" s="93"/>
      <c r="I126" s="93"/>
    </row>
    <row r="127" spans="1:9" x14ac:dyDescent="0.25">
      <c r="A127" s="11"/>
      <c r="B127" s="11"/>
      <c r="C127" s="17" t="s">
        <v>51</v>
      </c>
      <c r="D127" s="17" t="s">
        <v>52</v>
      </c>
      <c r="E127" s="17"/>
      <c r="F127" s="93"/>
      <c r="G127" s="93"/>
      <c r="H127" s="93"/>
      <c r="I127" s="93"/>
    </row>
    <row r="128" spans="1:9" x14ac:dyDescent="0.25">
      <c r="A128" s="15"/>
      <c r="B128" s="15"/>
      <c r="C128" s="12" t="s">
        <v>62</v>
      </c>
      <c r="D128" s="12" t="s">
        <v>63</v>
      </c>
      <c r="E128" s="12"/>
      <c r="F128" s="93"/>
      <c r="G128" s="93"/>
      <c r="H128" s="93"/>
      <c r="I128" s="93"/>
    </row>
    <row r="129" spans="1:9" ht="25.5" x14ac:dyDescent="0.25">
      <c r="A129" s="11"/>
      <c r="B129" s="11"/>
      <c r="C129" s="12" t="s">
        <v>48</v>
      </c>
      <c r="D129" s="16" t="s">
        <v>49</v>
      </c>
      <c r="E129" s="16"/>
      <c r="F129" s="93"/>
      <c r="G129" s="93"/>
      <c r="H129" s="93"/>
      <c r="I129" s="93"/>
    </row>
    <row r="130" spans="1:9" x14ac:dyDescent="0.25">
      <c r="A130" s="11"/>
      <c r="B130" s="26"/>
      <c r="C130" s="12" t="s">
        <v>60</v>
      </c>
      <c r="D130" s="12" t="s">
        <v>61</v>
      </c>
      <c r="E130" s="12"/>
      <c r="F130" s="93"/>
      <c r="G130" s="93"/>
      <c r="H130" s="93"/>
      <c r="I130" s="93"/>
    </row>
    <row r="131" spans="1:9" x14ac:dyDescent="0.25">
      <c r="A131" s="11"/>
      <c r="B131" s="11"/>
      <c r="C131" s="12" t="s">
        <v>44</v>
      </c>
      <c r="D131" s="12" t="s">
        <v>45</v>
      </c>
      <c r="E131" s="12"/>
      <c r="F131" s="93"/>
      <c r="G131" s="93"/>
      <c r="H131" s="93"/>
      <c r="I131" s="93"/>
    </row>
    <row r="132" spans="1:9" x14ac:dyDescent="0.25">
      <c r="A132" s="11"/>
      <c r="B132" s="26"/>
      <c r="C132" s="12" t="s">
        <v>46</v>
      </c>
      <c r="D132" s="12" t="s">
        <v>47</v>
      </c>
      <c r="E132" s="12"/>
      <c r="F132" s="93"/>
      <c r="G132" s="93"/>
      <c r="H132" s="93"/>
      <c r="I132" s="93"/>
    </row>
    <row r="133" spans="1:9" s="47" customFormat="1" x14ac:dyDescent="0.25">
      <c r="A133" s="12"/>
      <c r="B133" s="17"/>
      <c r="C133" s="17" t="s">
        <v>55</v>
      </c>
      <c r="D133" s="17" t="s">
        <v>56</v>
      </c>
      <c r="E133" s="17"/>
      <c r="F133" s="94"/>
      <c r="G133" s="94"/>
      <c r="H133" s="94"/>
      <c r="I133" s="94"/>
    </row>
    <row r="134" spans="1:9" x14ac:dyDescent="0.25">
      <c r="A134" s="15"/>
      <c r="B134" s="15"/>
      <c r="C134" s="12" t="s">
        <v>58</v>
      </c>
      <c r="D134" s="12" t="s">
        <v>59</v>
      </c>
      <c r="E134" s="12"/>
      <c r="F134" s="93"/>
      <c r="G134" s="93"/>
      <c r="H134" s="93"/>
      <c r="I134" s="93"/>
    </row>
    <row r="135" spans="1:9" x14ac:dyDescent="0.25">
      <c r="A135" s="11"/>
      <c r="B135" s="26" t="s">
        <v>38</v>
      </c>
      <c r="C135" s="12"/>
      <c r="D135" s="12"/>
      <c r="E135" s="12"/>
      <c r="F135" s="93"/>
      <c r="G135" s="93"/>
      <c r="H135" s="93"/>
      <c r="I135" s="93"/>
    </row>
    <row r="136" spans="1:9" x14ac:dyDescent="0.25">
      <c r="A136" s="11"/>
      <c r="B136" s="11"/>
      <c r="C136" s="12"/>
      <c r="D136" s="12"/>
      <c r="E136" s="12"/>
      <c r="F136" s="93"/>
      <c r="G136" s="93"/>
      <c r="H136" s="93"/>
      <c r="I136" s="93"/>
    </row>
  </sheetData>
  <mergeCells count="5">
    <mergeCell ref="A1:I1"/>
    <mergeCell ref="A7:I7"/>
    <mergeCell ref="A5:I5"/>
    <mergeCell ref="A3:I3"/>
    <mergeCell ref="A32:I3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5" workbookViewId="0">
      <selection activeCell="F41" sqref="F41"/>
    </sheetView>
  </sheetViews>
  <sheetFormatPr defaultRowHeight="15" x14ac:dyDescent="0.25"/>
  <cols>
    <col min="1" max="1" width="37.7109375" style="50" customWidth="1"/>
    <col min="2" max="2" width="25.140625" style="50" customWidth="1"/>
    <col min="3" max="3" width="25.28515625" customWidth="1"/>
    <col min="4" max="4" width="24" customWidth="1"/>
    <col min="5" max="5" width="25.28515625" customWidth="1"/>
    <col min="6" max="6" width="21.140625" customWidth="1"/>
  </cols>
  <sheetData>
    <row r="1" spans="1:6" ht="42" customHeight="1" x14ac:dyDescent="0.25">
      <c r="A1" s="105" t="s">
        <v>159</v>
      </c>
      <c r="B1" s="105"/>
      <c r="C1" s="105"/>
      <c r="D1" s="105"/>
      <c r="E1" s="105"/>
      <c r="F1" s="105"/>
    </row>
    <row r="2" spans="1:6" ht="18" customHeight="1" x14ac:dyDescent="0.25">
      <c r="A2" s="49"/>
      <c r="B2" s="49"/>
      <c r="C2" s="4"/>
      <c r="D2" s="4"/>
      <c r="E2" s="4"/>
    </row>
    <row r="3" spans="1:6" ht="15.75" x14ac:dyDescent="0.25">
      <c r="A3" s="105" t="s">
        <v>27</v>
      </c>
      <c r="B3" s="105"/>
      <c r="C3" s="105"/>
      <c r="D3" s="105"/>
      <c r="E3" s="105"/>
      <c r="F3" s="105"/>
    </row>
    <row r="4" spans="1:6" ht="18" x14ac:dyDescent="0.25">
      <c r="A4" s="49"/>
      <c r="B4" s="49"/>
      <c r="C4" s="4"/>
      <c r="D4" s="4"/>
      <c r="E4" s="5"/>
    </row>
    <row r="5" spans="1:6" ht="18" customHeight="1" x14ac:dyDescent="0.25">
      <c r="A5" s="105" t="s">
        <v>7</v>
      </c>
      <c r="B5" s="105"/>
      <c r="C5" s="105"/>
      <c r="D5" s="105"/>
      <c r="E5" s="105"/>
      <c r="F5" s="105"/>
    </row>
    <row r="6" spans="1:6" ht="18" x14ac:dyDescent="0.25">
      <c r="A6" s="49"/>
      <c r="B6" s="49"/>
      <c r="C6" s="4"/>
      <c r="D6" s="4"/>
      <c r="E6" s="5"/>
    </row>
    <row r="7" spans="1:6" ht="15.75" customHeight="1" x14ac:dyDescent="0.25">
      <c r="A7" s="105" t="s">
        <v>20</v>
      </c>
      <c r="B7" s="105"/>
      <c r="C7" s="105"/>
      <c r="D7" s="105"/>
      <c r="E7" s="105"/>
      <c r="F7" s="105"/>
    </row>
    <row r="8" spans="1:6" ht="18" x14ac:dyDescent="0.25">
      <c r="A8" s="49"/>
      <c r="B8" s="49"/>
      <c r="C8" s="4"/>
      <c r="D8" s="4"/>
      <c r="E8" s="5"/>
    </row>
    <row r="9" spans="1:6" ht="25.5" x14ac:dyDescent="0.25">
      <c r="A9" s="19" t="s">
        <v>21</v>
      </c>
      <c r="B9" s="19" t="s">
        <v>160</v>
      </c>
      <c r="C9" s="19" t="s">
        <v>161</v>
      </c>
      <c r="D9" s="19" t="s">
        <v>158</v>
      </c>
      <c r="E9" s="19" t="s">
        <v>35</v>
      </c>
      <c r="F9" s="19" t="s">
        <v>42</v>
      </c>
    </row>
    <row r="10" spans="1:6" ht="15.75" customHeight="1" x14ac:dyDescent="0.25">
      <c r="A10" s="10" t="s">
        <v>22</v>
      </c>
      <c r="B10" s="10"/>
      <c r="C10" s="8"/>
      <c r="D10" s="8"/>
      <c r="E10" s="8"/>
      <c r="F10" s="8"/>
    </row>
    <row r="11" spans="1:6" ht="15.75" customHeight="1" x14ac:dyDescent="0.25">
      <c r="A11" s="52" t="s">
        <v>71</v>
      </c>
      <c r="B11" s="52"/>
      <c r="C11" s="8"/>
      <c r="D11" s="8"/>
      <c r="E11" s="8"/>
      <c r="F11" s="8"/>
    </row>
    <row r="12" spans="1:6" s="47" customFormat="1" x14ac:dyDescent="0.25">
      <c r="A12" s="53" t="s">
        <v>72</v>
      </c>
      <c r="B12" s="53"/>
      <c r="C12" s="46"/>
      <c r="D12" s="46"/>
      <c r="E12" s="46"/>
      <c r="F12" s="46"/>
    </row>
    <row r="13" spans="1:6" s="47" customFormat="1" x14ac:dyDescent="0.25">
      <c r="A13" s="53" t="s">
        <v>73</v>
      </c>
      <c r="B13" s="53"/>
      <c r="C13" s="46"/>
      <c r="D13" s="46"/>
      <c r="E13" s="46"/>
      <c r="F13" s="46"/>
    </row>
    <row r="14" spans="1:6" s="47" customFormat="1" x14ac:dyDescent="0.25">
      <c r="A14" s="53" t="s">
        <v>74</v>
      </c>
      <c r="B14" s="53"/>
      <c r="C14" s="46"/>
      <c r="D14" s="46"/>
      <c r="E14" s="46"/>
      <c r="F14" s="51"/>
    </row>
    <row r="15" spans="1:6" s="47" customFormat="1" x14ac:dyDescent="0.25">
      <c r="A15" s="53" t="s">
        <v>75</v>
      </c>
      <c r="B15" s="53"/>
      <c r="C15" s="46"/>
      <c r="D15" s="46"/>
      <c r="E15" s="46"/>
      <c r="F15" s="51"/>
    </row>
    <row r="16" spans="1:6" s="47" customFormat="1" x14ac:dyDescent="0.25">
      <c r="A16" s="53" t="s">
        <v>76</v>
      </c>
      <c r="B16" s="53"/>
      <c r="C16" s="54"/>
      <c r="D16" s="54"/>
      <c r="E16" s="54"/>
      <c r="F16" s="54"/>
    </row>
    <row r="17" spans="1:6" s="47" customFormat="1" ht="25.5" x14ac:dyDescent="0.25">
      <c r="A17" s="53" t="s">
        <v>77</v>
      </c>
      <c r="B17" s="53"/>
      <c r="C17" s="54"/>
      <c r="D17" s="54"/>
      <c r="E17" s="54"/>
      <c r="F17" s="54"/>
    </row>
    <row r="18" spans="1:6" ht="25.5" x14ac:dyDescent="0.25">
      <c r="A18" s="52" t="s">
        <v>78</v>
      </c>
      <c r="B18" s="52"/>
      <c r="C18" s="55"/>
      <c r="D18" s="55"/>
      <c r="E18" s="55"/>
      <c r="F18" s="55"/>
    </row>
    <row r="19" spans="1:6" s="47" customFormat="1" x14ac:dyDescent="0.25">
      <c r="A19" s="53" t="s">
        <v>79</v>
      </c>
      <c r="B19" s="53"/>
      <c r="C19" s="54"/>
      <c r="D19" s="54"/>
      <c r="E19" s="54"/>
      <c r="F19" s="54"/>
    </row>
    <row r="20" spans="1:6" s="47" customFormat="1" x14ac:dyDescent="0.25">
      <c r="A20" s="53" t="s">
        <v>80</v>
      </c>
      <c r="B20" s="53"/>
      <c r="C20" s="54"/>
      <c r="D20" s="54"/>
      <c r="E20" s="54"/>
      <c r="F20" s="54"/>
    </row>
    <row r="21" spans="1:6" s="47" customFormat="1" x14ac:dyDescent="0.25">
      <c r="A21" s="53" t="s">
        <v>81</v>
      </c>
      <c r="B21" s="53"/>
      <c r="C21" s="54"/>
      <c r="D21" s="54"/>
      <c r="E21" s="54"/>
      <c r="F21" s="54"/>
    </row>
    <row r="22" spans="1:6" s="47" customFormat="1" x14ac:dyDescent="0.25">
      <c r="A22" s="53" t="s">
        <v>82</v>
      </c>
      <c r="B22" s="53"/>
      <c r="C22" s="54"/>
      <c r="D22" s="54"/>
      <c r="E22" s="54"/>
      <c r="F22" s="54"/>
    </row>
    <row r="23" spans="1:6" s="47" customFormat="1" ht="25.5" x14ac:dyDescent="0.25">
      <c r="A23" s="53" t="s">
        <v>83</v>
      </c>
      <c r="B23" s="53"/>
      <c r="C23" s="54"/>
      <c r="D23" s="54"/>
      <c r="E23" s="54"/>
      <c r="F23" s="54"/>
    </row>
    <row r="24" spans="1:6" s="47" customFormat="1" ht="25.5" x14ac:dyDescent="0.25">
      <c r="A24" s="53" t="s">
        <v>84</v>
      </c>
      <c r="B24" s="53"/>
      <c r="C24" s="54"/>
      <c r="D24" s="54"/>
      <c r="E24" s="54"/>
      <c r="F24" s="54"/>
    </row>
    <row r="25" spans="1:6" x14ac:dyDescent="0.25">
      <c r="A25" s="52" t="s">
        <v>85</v>
      </c>
      <c r="B25" s="52"/>
      <c r="C25" s="55"/>
      <c r="D25" s="55"/>
      <c r="E25" s="55"/>
      <c r="F25" s="55"/>
    </row>
    <row r="26" spans="1:6" s="47" customFormat="1" x14ac:dyDescent="0.25">
      <c r="A26" s="53" t="s">
        <v>86</v>
      </c>
      <c r="B26" s="53"/>
      <c r="C26" s="54"/>
      <c r="D26" s="54"/>
      <c r="E26" s="54"/>
      <c r="F26" s="54"/>
    </row>
    <row r="27" spans="1:6" s="47" customFormat="1" x14ac:dyDescent="0.25">
      <c r="A27" s="53" t="s">
        <v>87</v>
      </c>
      <c r="B27" s="53"/>
      <c r="C27" s="54"/>
      <c r="D27" s="54"/>
      <c r="E27" s="54"/>
      <c r="F27" s="54"/>
    </row>
    <row r="28" spans="1:6" s="47" customFormat="1" x14ac:dyDescent="0.25">
      <c r="A28" s="53" t="s">
        <v>88</v>
      </c>
      <c r="B28" s="53"/>
      <c r="C28" s="54"/>
      <c r="D28" s="54"/>
      <c r="E28" s="54"/>
      <c r="F28" s="54"/>
    </row>
    <row r="29" spans="1:6" s="47" customFormat="1" x14ac:dyDescent="0.25">
      <c r="A29" s="53" t="s">
        <v>89</v>
      </c>
      <c r="B29" s="53"/>
      <c r="C29" s="54"/>
      <c r="D29" s="54"/>
      <c r="E29" s="54"/>
      <c r="F29" s="54"/>
    </row>
    <row r="30" spans="1:6" s="47" customFormat="1" x14ac:dyDescent="0.25">
      <c r="A30" s="53" t="s">
        <v>90</v>
      </c>
      <c r="B30" s="53"/>
      <c r="C30" s="54"/>
      <c r="D30" s="54"/>
      <c r="E30" s="54"/>
      <c r="F30" s="54"/>
    </row>
    <row r="31" spans="1:6" s="47" customFormat="1" ht="25.5" x14ac:dyDescent="0.25">
      <c r="A31" s="53" t="s">
        <v>91</v>
      </c>
      <c r="B31" s="53"/>
      <c r="C31" s="54"/>
      <c r="D31" s="54"/>
      <c r="E31" s="54"/>
      <c r="F31" s="54"/>
    </row>
    <row r="32" spans="1:6" x14ac:dyDescent="0.25">
      <c r="A32" s="52" t="s">
        <v>92</v>
      </c>
      <c r="B32" s="52"/>
      <c r="C32" s="55"/>
      <c r="D32" s="55"/>
      <c r="E32" s="55"/>
      <c r="F32" s="55"/>
    </row>
    <row r="33" spans="1:6" s="47" customFormat="1" x14ac:dyDescent="0.25">
      <c r="A33" s="53" t="s">
        <v>93</v>
      </c>
      <c r="B33" s="53"/>
      <c r="C33" s="54"/>
      <c r="D33" s="54"/>
      <c r="E33" s="54"/>
      <c r="F33" s="54"/>
    </row>
    <row r="34" spans="1:6" s="47" customFormat="1" x14ac:dyDescent="0.25">
      <c r="A34" s="53" t="s">
        <v>94</v>
      </c>
      <c r="B34" s="53"/>
      <c r="C34" s="54"/>
      <c r="D34" s="54"/>
      <c r="E34" s="54"/>
      <c r="F34" s="54"/>
    </row>
    <row r="35" spans="1:6" s="47" customFormat="1" x14ac:dyDescent="0.25">
      <c r="A35" s="53" t="s">
        <v>95</v>
      </c>
      <c r="B35" s="53"/>
      <c r="C35" s="54"/>
      <c r="D35" s="54"/>
      <c r="E35" s="54"/>
      <c r="F35" s="54"/>
    </row>
    <row r="36" spans="1:6" s="47" customFormat="1" x14ac:dyDescent="0.25">
      <c r="A36" s="53" t="s">
        <v>96</v>
      </c>
      <c r="B36" s="53"/>
      <c r="C36" s="54"/>
      <c r="D36" s="54"/>
      <c r="E36" s="54"/>
      <c r="F36" s="54"/>
    </row>
    <row r="37" spans="1:6" s="47" customFormat="1" ht="25.5" x14ac:dyDescent="0.25">
      <c r="A37" s="53" t="s">
        <v>97</v>
      </c>
      <c r="B37" s="53"/>
      <c r="C37" s="54"/>
      <c r="D37" s="54"/>
      <c r="E37" s="54"/>
      <c r="F37" s="54"/>
    </row>
    <row r="38" spans="1:6" s="47" customFormat="1" ht="25.5" x14ac:dyDescent="0.25">
      <c r="A38" s="53" t="s">
        <v>98</v>
      </c>
      <c r="B38" s="53"/>
      <c r="C38" s="54"/>
      <c r="D38" s="54"/>
      <c r="E38" s="54"/>
      <c r="F38" s="54"/>
    </row>
    <row r="39" spans="1:6" x14ac:dyDescent="0.25">
      <c r="A39" s="52" t="s">
        <v>99</v>
      </c>
      <c r="B39" s="52"/>
      <c r="C39" s="55"/>
      <c r="D39" s="55"/>
      <c r="E39" s="55"/>
      <c r="F39" s="55"/>
    </row>
    <row r="40" spans="1:6" s="47" customFormat="1" x14ac:dyDescent="0.25">
      <c r="A40" s="53" t="s">
        <v>100</v>
      </c>
      <c r="B40" s="53">
        <v>761575</v>
      </c>
      <c r="C40" s="8">
        <v>777078.04</v>
      </c>
      <c r="D40" s="8">
        <v>998431.22</v>
      </c>
      <c r="E40" s="54">
        <v>998431.22</v>
      </c>
      <c r="F40" s="54">
        <v>998431.22</v>
      </c>
    </row>
    <row r="41" spans="1:6" s="47" customFormat="1" x14ac:dyDescent="0.25">
      <c r="A41" s="53" t="s">
        <v>101</v>
      </c>
      <c r="B41" s="53"/>
      <c r="C41" s="54"/>
      <c r="D41" s="54"/>
      <c r="E41" s="54"/>
      <c r="F41" s="54"/>
    </row>
    <row r="42" spans="1:6" s="47" customFormat="1" ht="25.5" x14ac:dyDescent="0.25">
      <c r="A42" s="53" t="s">
        <v>102</v>
      </c>
      <c r="B42" s="53"/>
      <c r="C42" s="54"/>
      <c r="D42" s="54"/>
      <c r="E42" s="54"/>
      <c r="F42" s="54"/>
    </row>
    <row r="43" spans="1:6" s="47" customFormat="1" x14ac:dyDescent="0.25">
      <c r="A43" s="53" t="s">
        <v>103</v>
      </c>
      <c r="B43" s="53"/>
      <c r="C43" s="54"/>
      <c r="D43" s="54"/>
      <c r="E43" s="54"/>
      <c r="F43" s="54"/>
    </row>
    <row r="44" spans="1:6" s="47" customFormat="1" ht="25.5" x14ac:dyDescent="0.25">
      <c r="A44" s="53" t="s">
        <v>104</v>
      </c>
      <c r="B44" s="53"/>
      <c r="C44" s="54"/>
      <c r="D44" s="54"/>
      <c r="E44" s="54"/>
      <c r="F44" s="54"/>
    </row>
    <row r="45" spans="1:6" s="47" customFormat="1" x14ac:dyDescent="0.25">
      <c r="A45" s="53" t="s">
        <v>105</v>
      </c>
      <c r="B45" s="53"/>
      <c r="C45" s="54"/>
      <c r="D45" s="54"/>
      <c r="E45" s="54"/>
      <c r="F45" s="54"/>
    </row>
    <row r="46" spans="1:6" s="47" customFormat="1" x14ac:dyDescent="0.25">
      <c r="A46" s="53" t="s">
        <v>106</v>
      </c>
      <c r="B46" s="53"/>
      <c r="C46" s="54"/>
      <c r="D46" s="54"/>
      <c r="E46" s="54"/>
      <c r="F46" s="54"/>
    </row>
    <row r="47" spans="1:6" s="47" customFormat="1" ht="25.5" x14ac:dyDescent="0.25">
      <c r="A47" s="53" t="s">
        <v>107</v>
      </c>
      <c r="B47" s="53"/>
      <c r="C47" s="54"/>
      <c r="D47" s="54"/>
      <c r="E47" s="54"/>
      <c r="F47" s="54"/>
    </row>
    <row r="48" spans="1:6" x14ac:dyDescent="0.25">
      <c r="A48" s="52" t="s">
        <v>108</v>
      </c>
      <c r="B48" s="52"/>
      <c r="C48" s="55"/>
      <c r="D48" s="55"/>
      <c r="E48" s="55"/>
      <c r="F48" s="55"/>
    </row>
    <row r="49" spans="1:6" s="47" customFormat="1" x14ac:dyDescent="0.25">
      <c r="A49" s="53" t="s">
        <v>109</v>
      </c>
      <c r="B49" s="53"/>
      <c r="C49" s="54"/>
      <c r="D49" s="54"/>
      <c r="E49" s="54"/>
      <c r="F49" s="54"/>
    </row>
    <row r="50" spans="1:6" s="47" customFormat="1" x14ac:dyDescent="0.25">
      <c r="A50" s="53" t="s">
        <v>110</v>
      </c>
      <c r="B50" s="53"/>
      <c r="C50" s="54"/>
      <c r="D50" s="54"/>
      <c r="E50" s="54"/>
      <c r="F50" s="54"/>
    </row>
    <row r="51" spans="1:6" s="47" customFormat="1" x14ac:dyDescent="0.25">
      <c r="A51" s="53" t="s">
        <v>111</v>
      </c>
      <c r="B51" s="53"/>
      <c r="C51" s="54"/>
      <c r="D51" s="54"/>
      <c r="E51" s="54"/>
      <c r="F51" s="54"/>
    </row>
    <row r="52" spans="1:6" s="47" customFormat="1" x14ac:dyDescent="0.25">
      <c r="A52" s="53" t="s">
        <v>112</v>
      </c>
      <c r="B52" s="53"/>
      <c r="C52" s="54"/>
      <c r="D52" s="54"/>
      <c r="E52" s="54"/>
      <c r="F52" s="54"/>
    </row>
    <row r="53" spans="1:6" s="47" customFormat="1" x14ac:dyDescent="0.25">
      <c r="A53" s="53" t="s">
        <v>113</v>
      </c>
      <c r="B53" s="53"/>
      <c r="C53" s="54"/>
      <c r="D53" s="54"/>
      <c r="E53" s="54"/>
      <c r="F53" s="54"/>
    </row>
    <row r="54" spans="1:6" s="47" customFormat="1" x14ac:dyDescent="0.25">
      <c r="A54" s="53" t="s">
        <v>114</v>
      </c>
      <c r="B54" s="53"/>
      <c r="C54" s="54"/>
      <c r="D54" s="54"/>
      <c r="E54" s="54"/>
      <c r="F54" s="54"/>
    </row>
    <row r="55" spans="1:6" s="47" customFormat="1" ht="38.25" x14ac:dyDescent="0.25">
      <c r="A55" s="53" t="s">
        <v>115</v>
      </c>
      <c r="B55" s="53"/>
      <c r="C55" s="54"/>
      <c r="D55" s="54"/>
      <c r="E55" s="54"/>
      <c r="F55" s="54"/>
    </row>
    <row r="56" spans="1:6" s="47" customFormat="1" x14ac:dyDescent="0.25">
      <c r="A56" s="53" t="s">
        <v>116</v>
      </c>
      <c r="B56" s="53"/>
      <c r="C56" s="54"/>
      <c r="D56" s="54"/>
      <c r="E56" s="54"/>
      <c r="F56" s="54"/>
    </row>
    <row r="57" spans="1:6" s="47" customFormat="1" ht="25.5" x14ac:dyDescent="0.25">
      <c r="A57" s="53" t="s">
        <v>117</v>
      </c>
      <c r="B57" s="53"/>
      <c r="C57" s="54"/>
      <c r="D57" s="54"/>
      <c r="E57" s="54"/>
      <c r="F57" s="54"/>
    </row>
    <row r="58" spans="1:6" x14ac:dyDescent="0.25">
      <c r="A58" s="56" t="s">
        <v>38</v>
      </c>
      <c r="B58" s="56"/>
      <c r="C58" s="54"/>
      <c r="D58" s="54"/>
      <c r="E58" s="54"/>
      <c r="F58" s="54"/>
    </row>
  </sheetData>
  <mergeCells count="4">
    <mergeCell ref="A7:F7"/>
    <mergeCell ref="A5:F5"/>
    <mergeCell ref="A3:F3"/>
    <mergeCell ref="A1:F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9" sqref="F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1" bestFit="1" customWidth="1"/>
    <col min="5" max="5" width="22.42578125" customWidth="1"/>
    <col min="6" max="6" width="25.28515625" customWidth="1"/>
    <col min="7" max="7" width="23.140625" customWidth="1"/>
    <col min="8" max="8" width="21.5703125" customWidth="1"/>
    <col min="9" max="9" width="20.28515625" customWidth="1"/>
  </cols>
  <sheetData>
    <row r="1" spans="1:9" ht="42" customHeight="1" x14ac:dyDescent="0.25">
      <c r="A1" s="105" t="s">
        <v>159</v>
      </c>
      <c r="B1" s="105"/>
      <c r="C1" s="105"/>
      <c r="D1" s="105"/>
      <c r="E1" s="105"/>
      <c r="F1" s="105"/>
      <c r="G1" s="105"/>
      <c r="H1" s="105"/>
      <c r="I1" s="105"/>
    </row>
    <row r="2" spans="1:9" ht="18" customHeight="1" x14ac:dyDescent="0.25">
      <c r="A2" s="4"/>
      <c r="B2" s="4"/>
      <c r="C2" s="4"/>
      <c r="D2" s="4"/>
      <c r="E2" s="23"/>
      <c r="F2" s="4"/>
      <c r="G2" s="4"/>
      <c r="H2" s="4"/>
    </row>
    <row r="3" spans="1:9" ht="15.75" customHeight="1" x14ac:dyDescent="0.25">
      <c r="A3" s="105" t="s">
        <v>27</v>
      </c>
      <c r="B3" s="105"/>
      <c r="C3" s="105"/>
      <c r="D3" s="105"/>
      <c r="E3" s="105"/>
      <c r="F3" s="105"/>
      <c r="G3" s="105"/>
      <c r="H3" s="105"/>
      <c r="I3" s="105"/>
    </row>
    <row r="4" spans="1:9" ht="18" x14ac:dyDescent="0.25">
      <c r="A4" s="4"/>
      <c r="B4" s="4"/>
      <c r="C4" s="4"/>
      <c r="D4" s="4"/>
      <c r="E4" s="23"/>
      <c r="F4" s="4"/>
      <c r="G4" s="4"/>
      <c r="H4" s="5"/>
    </row>
    <row r="5" spans="1:9" ht="18" customHeight="1" x14ac:dyDescent="0.25">
      <c r="A5" s="105" t="s">
        <v>23</v>
      </c>
      <c r="B5" s="105"/>
      <c r="C5" s="105"/>
      <c r="D5" s="105"/>
      <c r="E5" s="105"/>
      <c r="F5" s="105"/>
      <c r="G5" s="105"/>
      <c r="H5" s="105"/>
      <c r="I5" s="105"/>
    </row>
    <row r="6" spans="1:9" ht="18" x14ac:dyDescent="0.25">
      <c r="A6" s="4"/>
      <c r="B6" s="4"/>
      <c r="C6" s="4"/>
      <c r="D6" s="4"/>
      <c r="E6" s="23"/>
      <c r="F6" s="4"/>
      <c r="G6" s="4"/>
      <c r="H6" s="5"/>
    </row>
    <row r="7" spans="1:9" ht="25.5" x14ac:dyDescent="0.25">
      <c r="A7" s="19" t="s">
        <v>8</v>
      </c>
      <c r="B7" s="18" t="s">
        <v>9</v>
      </c>
      <c r="C7" s="18" t="s">
        <v>10</v>
      </c>
      <c r="D7" s="18" t="s">
        <v>41</v>
      </c>
      <c r="E7" s="18" t="s">
        <v>160</v>
      </c>
      <c r="F7" s="19" t="s">
        <v>161</v>
      </c>
      <c r="G7" s="19" t="s">
        <v>158</v>
      </c>
      <c r="H7" s="19" t="s">
        <v>35</v>
      </c>
      <c r="I7" s="19" t="s">
        <v>42</v>
      </c>
    </row>
    <row r="8" spans="1:9" ht="25.5" x14ac:dyDescent="0.25">
      <c r="A8" s="10">
        <v>8</v>
      </c>
      <c r="B8" s="10"/>
      <c r="C8" s="10"/>
      <c r="D8" s="10" t="s">
        <v>24</v>
      </c>
      <c r="E8" s="10"/>
      <c r="F8" s="8"/>
      <c r="G8" s="8"/>
      <c r="H8" s="8"/>
      <c r="I8" s="8"/>
    </row>
    <row r="9" spans="1:9" s="48" customFormat="1" ht="25.5" x14ac:dyDescent="0.25">
      <c r="A9" s="15"/>
      <c r="B9" s="15">
        <v>81</v>
      </c>
      <c r="C9" s="15"/>
      <c r="D9" s="15" t="s">
        <v>70</v>
      </c>
      <c r="E9" s="15"/>
      <c r="F9" s="8"/>
      <c r="G9" s="8"/>
      <c r="H9" s="8"/>
      <c r="I9" s="8"/>
    </row>
    <row r="10" spans="1:9" x14ac:dyDescent="0.25">
      <c r="A10" s="10"/>
      <c r="B10" s="10"/>
      <c r="C10" s="17" t="s">
        <v>51</v>
      </c>
      <c r="D10" s="17" t="s">
        <v>52</v>
      </c>
      <c r="E10" s="17"/>
      <c r="F10" s="8"/>
      <c r="G10" s="8"/>
      <c r="H10" s="8"/>
      <c r="I10" s="8"/>
    </row>
    <row r="11" spans="1:9" x14ac:dyDescent="0.25">
      <c r="A11" s="10"/>
      <c r="B11" s="26" t="s">
        <v>38</v>
      </c>
      <c r="C11" s="17"/>
      <c r="D11" s="17"/>
      <c r="E11" s="17"/>
      <c r="F11" s="8"/>
      <c r="G11" s="8"/>
      <c r="H11" s="8"/>
      <c r="I11" s="8"/>
    </row>
    <row r="12" spans="1:9" x14ac:dyDescent="0.25">
      <c r="A12" s="10"/>
      <c r="B12" s="15">
        <v>84</v>
      </c>
      <c r="C12" s="15"/>
      <c r="D12" s="15" t="s">
        <v>31</v>
      </c>
      <c r="E12" s="15"/>
      <c r="F12" s="8"/>
      <c r="G12" s="8"/>
      <c r="H12" s="8"/>
      <c r="I12" s="8"/>
    </row>
    <row r="13" spans="1:9" ht="25.5" x14ac:dyDescent="0.25">
      <c r="A13" s="11"/>
      <c r="B13" s="11"/>
      <c r="C13" s="12" t="s">
        <v>68</v>
      </c>
      <c r="D13" s="16" t="s">
        <v>69</v>
      </c>
      <c r="E13" s="16"/>
      <c r="F13" s="8"/>
      <c r="G13" s="8"/>
      <c r="H13" s="8"/>
      <c r="I13" s="8"/>
    </row>
    <row r="14" spans="1:9" ht="25.5" x14ac:dyDescent="0.25">
      <c r="A14" s="13">
        <v>5</v>
      </c>
      <c r="B14" s="14"/>
      <c r="C14" s="14"/>
      <c r="D14" s="24" t="s">
        <v>25</v>
      </c>
      <c r="E14" s="24"/>
      <c r="F14" s="8"/>
      <c r="G14" s="8"/>
      <c r="H14" s="8"/>
      <c r="I14" s="8"/>
    </row>
    <row r="15" spans="1:9" ht="25.5" x14ac:dyDescent="0.25">
      <c r="A15" s="15"/>
      <c r="B15" s="15">
        <v>54</v>
      </c>
      <c r="C15" s="15"/>
      <c r="D15" s="25" t="s">
        <v>32</v>
      </c>
      <c r="E15" s="25"/>
      <c r="F15" s="8"/>
      <c r="G15" s="8"/>
      <c r="H15" s="8"/>
      <c r="I15" s="9"/>
    </row>
    <row r="16" spans="1:9" x14ac:dyDescent="0.25">
      <c r="A16" s="11"/>
      <c r="B16" s="11"/>
      <c r="C16" s="12" t="s">
        <v>57</v>
      </c>
      <c r="D16" s="12" t="s">
        <v>12</v>
      </c>
      <c r="E16" s="12"/>
      <c r="F16" s="8"/>
      <c r="G16" s="8"/>
      <c r="H16" s="8"/>
      <c r="I16" s="8"/>
    </row>
    <row r="17" spans="1:9" x14ac:dyDescent="0.25">
      <c r="A17" s="11"/>
      <c r="B17" s="11"/>
      <c r="C17" s="17" t="s">
        <v>51</v>
      </c>
      <c r="D17" s="17" t="s">
        <v>52</v>
      </c>
      <c r="E17" s="17"/>
      <c r="F17" s="8"/>
      <c r="G17" s="8"/>
      <c r="H17" s="8"/>
      <c r="I17" s="8"/>
    </row>
    <row r="18" spans="1:9" x14ac:dyDescent="0.25">
      <c r="A18" s="15"/>
      <c r="B18" s="15"/>
      <c r="C18" s="12" t="s">
        <v>62</v>
      </c>
      <c r="D18" s="12" t="s">
        <v>63</v>
      </c>
      <c r="E18" s="12"/>
      <c r="F18" s="8"/>
      <c r="G18" s="8"/>
      <c r="H18" s="8"/>
      <c r="I18" s="9"/>
    </row>
    <row r="19" spans="1:9" ht="25.5" x14ac:dyDescent="0.25">
      <c r="A19" s="11"/>
      <c r="B19" s="11"/>
      <c r="C19" s="12" t="s">
        <v>48</v>
      </c>
      <c r="D19" s="16" t="s">
        <v>49</v>
      </c>
      <c r="E19" s="16"/>
      <c r="F19" s="8"/>
      <c r="G19" s="8"/>
      <c r="H19" s="8"/>
      <c r="I19" s="8"/>
    </row>
    <row r="20" spans="1:9" x14ac:dyDescent="0.25">
      <c r="A20" s="11"/>
      <c r="B20" s="26"/>
      <c r="C20" s="12" t="s">
        <v>60</v>
      </c>
      <c r="D20" s="12" t="s">
        <v>61</v>
      </c>
      <c r="E20" s="12"/>
      <c r="F20" s="8"/>
      <c r="G20" s="8"/>
      <c r="H20" s="8"/>
      <c r="I20" s="8"/>
    </row>
    <row r="21" spans="1:9" x14ac:dyDescent="0.25">
      <c r="A21" s="11"/>
      <c r="B21" s="11"/>
      <c r="C21" s="12" t="s">
        <v>44</v>
      </c>
      <c r="D21" s="12" t="s">
        <v>45</v>
      </c>
      <c r="E21" s="12"/>
      <c r="F21" s="8"/>
      <c r="G21" s="8"/>
      <c r="H21" s="8"/>
      <c r="I21" s="8"/>
    </row>
    <row r="22" spans="1:9" x14ac:dyDescent="0.25">
      <c r="A22" s="11"/>
      <c r="B22" s="26"/>
      <c r="C22" s="12" t="s">
        <v>46</v>
      </c>
      <c r="D22" s="12" t="s">
        <v>47</v>
      </c>
      <c r="E22" s="12"/>
      <c r="F22" s="8"/>
      <c r="G22" s="8"/>
      <c r="H22" s="8"/>
      <c r="I22" s="8"/>
    </row>
    <row r="23" spans="1:9" s="47" customFormat="1" x14ac:dyDescent="0.25">
      <c r="A23" s="12"/>
      <c r="B23" s="17"/>
      <c r="C23" s="17" t="s">
        <v>55</v>
      </c>
      <c r="D23" s="17" t="s">
        <v>56</v>
      </c>
      <c r="E23" s="17"/>
      <c r="F23" s="46"/>
      <c r="G23" s="46"/>
      <c r="H23" s="46"/>
      <c r="I23" s="46"/>
    </row>
    <row r="24" spans="1:9" x14ac:dyDescent="0.25">
      <c r="A24" s="15"/>
      <c r="B24" s="15"/>
      <c r="C24" s="12" t="s">
        <v>58</v>
      </c>
      <c r="D24" s="12" t="s">
        <v>59</v>
      </c>
      <c r="E24" s="12"/>
      <c r="F24" s="8"/>
      <c r="G24" s="8"/>
      <c r="H24" s="8"/>
      <c r="I24" s="9"/>
    </row>
  </sheetData>
  <mergeCells count="3">
    <mergeCell ref="A5:I5"/>
    <mergeCell ref="A3:I3"/>
    <mergeCell ref="A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G59" sqref="G5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21.28515625" customWidth="1"/>
    <col min="6" max="7" width="25.28515625" customWidth="1"/>
    <col min="8" max="8" width="22.140625" customWidth="1"/>
    <col min="9" max="9" width="19" customWidth="1"/>
  </cols>
  <sheetData>
    <row r="1" spans="1:9" ht="42" customHeight="1" x14ac:dyDescent="0.25">
      <c r="A1" s="105" t="s">
        <v>159</v>
      </c>
      <c r="B1" s="105"/>
      <c r="C1" s="105"/>
      <c r="D1" s="105"/>
      <c r="E1" s="105"/>
      <c r="F1" s="105"/>
      <c r="G1" s="105"/>
      <c r="H1" s="105"/>
      <c r="I1" s="105"/>
    </row>
    <row r="2" spans="1:9" ht="18" x14ac:dyDescent="0.25">
      <c r="A2" s="4"/>
      <c r="B2" s="4"/>
      <c r="C2" s="4"/>
      <c r="D2" s="4"/>
      <c r="E2" s="23"/>
      <c r="F2" s="4"/>
      <c r="G2" s="4"/>
      <c r="H2" s="5"/>
    </row>
    <row r="3" spans="1:9" ht="18" customHeight="1" x14ac:dyDescent="0.25">
      <c r="A3" s="105" t="s">
        <v>26</v>
      </c>
      <c r="B3" s="105"/>
      <c r="C3" s="105"/>
      <c r="D3" s="105"/>
      <c r="E3" s="105"/>
      <c r="F3" s="105"/>
      <c r="G3" s="105"/>
      <c r="H3" s="105"/>
      <c r="I3" s="105"/>
    </row>
    <row r="4" spans="1:9" ht="18" x14ac:dyDescent="0.25">
      <c r="A4" s="4"/>
      <c r="B4" s="4"/>
      <c r="C4" s="4"/>
      <c r="D4" s="4"/>
      <c r="E4" s="23"/>
      <c r="F4" s="4"/>
      <c r="G4" s="4"/>
      <c r="H4" s="5"/>
    </row>
    <row r="5" spans="1:9" ht="25.5" x14ac:dyDescent="0.25">
      <c r="A5" s="134" t="s">
        <v>28</v>
      </c>
      <c r="B5" s="135"/>
      <c r="C5" s="136"/>
      <c r="D5" s="18" t="s">
        <v>29</v>
      </c>
      <c r="E5" s="18" t="s">
        <v>160</v>
      </c>
      <c r="F5" s="19" t="s">
        <v>161</v>
      </c>
      <c r="G5" s="19" t="s">
        <v>158</v>
      </c>
      <c r="H5" s="19" t="s">
        <v>35</v>
      </c>
      <c r="I5" s="19" t="s">
        <v>42</v>
      </c>
    </row>
    <row r="6" spans="1:9" s="87" customFormat="1" x14ac:dyDescent="0.25">
      <c r="A6" s="131" t="s">
        <v>132</v>
      </c>
      <c r="B6" s="132"/>
      <c r="C6" s="133"/>
      <c r="D6" s="83" t="s">
        <v>133</v>
      </c>
      <c r="E6" s="83">
        <f>SUM(E7+E20+E47+E67)</f>
        <v>761575.39</v>
      </c>
      <c r="F6" s="92">
        <f>SUM(F7+F20+F47+F67)</f>
        <v>777078</v>
      </c>
      <c r="G6" s="92">
        <f>SUM(G7+G20+G47+G67)</f>
        <v>998431.22000000009</v>
      </c>
      <c r="H6" s="92">
        <f>SUM(H7+H20+H47+H67)</f>
        <v>998431.22000000009</v>
      </c>
      <c r="I6" s="92">
        <f>SUM(I7+I20+I47+I67)</f>
        <v>998431.22000000009</v>
      </c>
    </row>
    <row r="7" spans="1:9" s="87" customFormat="1" ht="25.5" x14ac:dyDescent="0.25">
      <c r="A7" s="131" t="s">
        <v>134</v>
      </c>
      <c r="B7" s="132"/>
      <c r="C7" s="133"/>
      <c r="D7" s="83" t="s">
        <v>164</v>
      </c>
      <c r="E7" s="83">
        <f>SUM(E8+E12)</f>
        <v>17414.52</v>
      </c>
      <c r="F7" s="92">
        <v>12000</v>
      </c>
      <c r="G7" s="92">
        <v>21400</v>
      </c>
      <c r="H7" s="92">
        <v>21400</v>
      </c>
      <c r="I7" s="92">
        <v>21400</v>
      </c>
    </row>
    <row r="8" spans="1:9" x14ac:dyDescent="0.25">
      <c r="A8" s="122" t="s">
        <v>135</v>
      </c>
      <c r="B8" s="123"/>
      <c r="C8" s="124"/>
      <c r="D8" s="39" t="s">
        <v>136</v>
      </c>
      <c r="E8" s="44">
        <v>15629.99</v>
      </c>
      <c r="F8" s="93">
        <v>10000</v>
      </c>
      <c r="G8" s="93">
        <v>19000</v>
      </c>
      <c r="H8" s="93">
        <v>19000</v>
      </c>
      <c r="I8" s="93">
        <v>19000</v>
      </c>
    </row>
    <row r="9" spans="1:9" x14ac:dyDescent="0.25">
      <c r="A9" s="125">
        <v>3</v>
      </c>
      <c r="B9" s="126"/>
      <c r="C9" s="127"/>
      <c r="D9" s="27" t="s">
        <v>16</v>
      </c>
      <c r="E9" s="45">
        <v>15629.99</v>
      </c>
      <c r="F9" s="93">
        <v>10000</v>
      </c>
      <c r="G9" s="93">
        <v>19000</v>
      </c>
      <c r="H9" s="93">
        <v>19000</v>
      </c>
      <c r="I9" s="93">
        <v>19000</v>
      </c>
    </row>
    <row r="10" spans="1:9" x14ac:dyDescent="0.25">
      <c r="A10" s="128">
        <v>31</v>
      </c>
      <c r="B10" s="129"/>
      <c r="C10" s="130"/>
      <c r="D10" s="27" t="s">
        <v>17</v>
      </c>
      <c r="E10" s="45"/>
      <c r="F10" s="93"/>
      <c r="G10" s="93"/>
      <c r="H10" s="93"/>
      <c r="I10" s="93"/>
    </row>
    <row r="11" spans="1:9" x14ac:dyDescent="0.25">
      <c r="A11" s="128">
        <v>32</v>
      </c>
      <c r="B11" s="129"/>
      <c r="C11" s="130"/>
      <c r="D11" s="27" t="s">
        <v>30</v>
      </c>
      <c r="E11" s="45">
        <v>15629.99</v>
      </c>
      <c r="F11" s="93">
        <v>10000</v>
      </c>
      <c r="G11" s="93">
        <v>19000</v>
      </c>
      <c r="H11" s="93">
        <v>19000</v>
      </c>
      <c r="I11" s="93">
        <v>19000</v>
      </c>
    </row>
    <row r="12" spans="1:9" x14ac:dyDescent="0.25">
      <c r="A12" s="122" t="s">
        <v>137</v>
      </c>
      <c r="B12" s="123"/>
      <c r="C12" s="124"/>
      <c r="D12" s="72" t="s">
        <v>138</v>
      </c>
      <c r="E12" s="72">
        <v>1784.53</v>
      </c>
      <c r="F12" s="93">
        <v>2000</v>
      </c>
      <c r="G12" s="93">
        <v>2000</v>
      </c>
      <c r="H12" s="93">
        <v>2000</v>
      </c>
      <c r="I12" s="93">
        <v>2000</v>
      </c>
    </row>
    <row r="13" spans="1:9" ht="14.25" customHeight="1" x14ac:dyDescent="0.25">
      <c r="A13" s="125">
        <v>3</v>
      </c>
      <c r="B13" s="126"/>
      <c r="C13" s="127"/>
      <c r="D13" s="74" t="s">
        <v>16</v>
      </c>
      <c r="E13" s="74">
        <v>1784.53</v>
      </c>
      <c r="F13" s="93">
        <v>2000</v>
      </c>
      <c r="G13" s="93">
        <v>2000</v>
      </c>
      <c r="H13" s="93">
        <v>2000</v>
      </c>
      <c r="I13" s="93">
        <v>2000</v>
      </c>
    </row>
    <row r="14" spans="1:9" ht="15" customHeight="1" x14ac:dyDescent="0.25">
      <c r="A14" s="128">
        <v>31</v>
      </c>
      <c r="B14" s="129"/>
      <c r="C14" s="130"/>
      <c r="D14" s="74" t="s">
        <v>17</v>
      </c>
      <c r="E14" s="74"/>
      <c r="F14" s="93"/>
      <c r="G14" s="93"/>
      <c r="H14" s="93"/>
      <c r="I14" s="93"/>
    </row>
    <row r="15" spans="1:9" x14ac:dyDescent="0.25">
      <c r="A15" s="128">
        <v>32</v>
      </c>
      <c r="B15" s="129"/>
      <c r="C15" s="130"/>
      <c r="D15" s="74" t="s">
        <v>30</v>
      </c>
      <c r="E15" s="74">
        <v>1784.53</v>
      </c>
      <c r="F15" s="93">
        <v>2000</v>
      </c>
      <c r="G15" s="93"/>
      <c r="H15" s="93"/>
      <c r="I15" s="93"/>
    </row>
    <row r="16" spans="1:9" s="87" customFormat="1" ht="15" customHeight="1" x14ac:dyDescent="0.25">
      <c r="A16" s="122" t="s">
        <v>137</v>
      </c>
      <c r="B16" s="123"/>
      <c r="C16" s="124"/>
      <c r="D16" s="89" t="s">
        <v>165</v>
      </c>
      <c r="E16" s="89"/>
      <c r="F16" s="93"/>
      <c r="G16" s="93">
        <v>400</v>
      </c>
      <c r="H16" s="93">
        <v>400</v>
      </c>
      <c r="I16" s="93">
        <v>400</v>
      </c>
    </row>
    <row r="17" spans="1:9" ht="15" customHeight="1" x14ac:dyDescent="0.25">
      <c r="A17" s="125">
        <v>3</v>
      </c>
      <c r="B17" s="126"/>
      <c r="C17" s="127"/>
      <c r="D17" s="88" t="s">
        <v>16</v>
      </c>
      <c r="E17" s="88"/>
      <c r="F17" s="93"/>
      <c r="G17" s="93">
        <v>400</v>
      </c>
      <c r="H17" s="93">
        <v>400</v>
      </c>
      <c r="I17" s="93">
        <v>400</v>
      </c>
    </row>
    <row r="18" spans="1:9" x14ac:dyDescent="0.25">
      <c r="A18" s="128">
        <v>31</v>
      </c>
      <c r="B18" s="129"/>
      <c r="C18" s="130"/>
      <c r="D18" s="88" t="s">
        <v>17</v>
      </c>
      <c r="E18" s="88"/>
      <c r="F18" s="93"/>
      <c r="G18" s="93"/>
      <c r="H18" s="93"/>
      <c r="I18" s="93"/>
    </row>
    <row r="19" spans="1:9" x14ac:dyDescent="0.25">
      <c r="A19" s="128">
        <v>32</v>
      </c>
      <c r="B19" s="129"/>
      <c r="C19" s="130"/>
      <c r="D19" s="88" t="s">
        <v>30</v>
      </c>
      <c r="E19" s="88"/>
      <c r="F19" s="93"/>
      <c r="G19" s="93">
        <v>400</v>
      </c>
      <c r="H19" s="93">
        <v>400</v>
      </c>
      <c r="I19" s="93">
        <v>400</v>
      </c>
    </row>
    <row r="20" spans="1:9" x14ac:dyDescent="0.25">
      <c r="A20" s="131" t="s">
        <v>139</v>
      </c>
      <c r="B20" s="132"/>
      <c r="C20" s="133"/>
      <c r="D20" s="90" t="s">
        <v>140</v>
      </c>
      <c r="E20" s="90">
        <f>SUM(E21+E25+E30+E34+E42)</f>
        <v>717552.05999999994</v>
      </c>
      <c r="F20" s="92">
        <f>SUM(F21+F25+F30+F34)</f>
        <v>745748</v>
      </c>
      <c r="G20" s="92">
        <f>SUM(G21+G25+G30)</f>
        <v>951276.68</v>
      </c>
      <c r="H20" s="92">
        <f>SUM(H21+H25+H30)</f>
        <v>951276.68</v>
      </c>
      <c r="I20" s="92">
        <f>SUM(I21+I25+I30)</f>
        <v>951276.68</v>
      </c>
    </row>
    <row r="21" spans="1:9" x14ac:dyDescent="0.25">
      <c r="A21" s="122" t="s">
        <v>141</v>
      </c>
      <c r="B21" s="123"/>
      <c r="C21" s="124"/>
      <c r="D21" s="86" t="s">
        <v>142</v>
      </c>
      <c r="E21" s="89">
        <v>35884</v>
      </c>
      <c r="F21" s="93">
        <v>36948</v>
      </c>
      <c r="G21" s="93">
        <v>41476.68</v>
      </c>
      <c r="H21" s="93">
        <v>41476.68</v>
      </c>
      <c r="I21" s="93">
        <v>41476.68</v>
      </c>
    </row>
    <row r="22" spans="1:9" x14ac:dyDescent="0.25">
      <c r="A22" s="125">
        <v>3</v>
      </c>
      <c r="B22" s="126"/>
      <c r="C22" s="127"/>
      <c r="D22" s="88" t="s">
        <v>16</v>
      </c>
      <c r="E22" s="88">
        <v>35884</v>
      </c>
      <c r="F22" s="93">
        <v>36948</v>
      </c>
      <c r="G22" s="93">
        <v>41476.68</v>
      </c>
      <c r="H22" s="93">
        <v>41476.68</v>
      </c>
      <c r="I22" s="93">
        <v>41476.68</v>
      </c>
    </row>
    <row r="23" spans="1:9" x14ac:dyDescent="0.25">
      <c r="A23" s="128">
        <v>31</v>
      </c>
      <c r="B23" s="129"/>
      <c r="C23" s="130"/>
      <c r="D23" s="88" t="s">
        <v>17</v>
      </c>
      <c r="E23" s="88"/>
      <c r="F23" s="93"/>
      <c r="G23" s="93"/>
      <c r="H23" s="93"/>
      <c r="I23" s="93"/>
    </row>
    <row r="24" spans="1:9" x14ac:dyDescent="0.25">
      <c r="A24" s="128">
        <v>32</v>
      </c>
      <c r="B24" s="129"/>
      <c r="C24" s="130"/>
      <c r="D24" s="74" t="s">
        <v>30</v>
      </c>
      <c r="E24" s="74">
        <v>35884</v>
      </c>
      <c r="F24" s="93">
        <v>36948</v>
      </c>
      <c r="G24" s="93">
        <v>41476.68</v>
      </c>
      <c r="H24" s="93">
        <v>41476.68</v>
      </c>
      <c r="I24" s="93">
        <v>41476.68</v>
      </c>
    </row>
    <row r="25" spans="1:9" x14ac:dyDescent="0.25">
      <c r="A25" s="122" t="s">
        <v>135</v>
      </c>
      <c r="B25" s="123"/>
      <c r="C25" s="124"/>
      <c r="D25" s="72" t="s">
        <v>136</v>
      </c>
      <c r="E25" s="72">
        <v>29212.61</v>
      </c>
      <c r="F25" s="93">
        <v>31000</v>
      </c>
      <c r="G25" s="93">
        <v>22000</v>
      </c>
      <c r="H25" s="93">
        <v>22000</v>
      </c>
      <c r="I25" s="93">
        <v>22000</v>
      </c>
    </row>
    <row r="26" spans="1:9" x14ac:dyDescent="0.25">
      <c r="A26" s="125">
        <v>3</v>
      </c>
      <c r="B26" s="126"/>
      <c r="C26" s="127"/>
      <c r="D26" s="74" t="s">
        <v>16</v>
      </c>
      <c r="E26" s="74">
        <v>29212.61</v>
      </c>
      <c r="F26" s="93">
        <v>31000</v>
      </c>
      <c r="G26" s="93">
        <v>22000</v>
      </c>
      <c r="H26" s="93">
        <v>22000</v>
      </c>
      <c r="I26" s="93">
        <v>22000</v>
      </c>
    </row>
    <row r="27" spans="1:9" x14ac:dyDescent="0.25">
      <c r="A27" s="128">
        <v>31</v>
      </c>
      <c r="B27" s="129"/>
      <c r="C27" s="130"/>
      <c r="D27" s="74" t="s">
        <v>17</v>
      </c>
      <c r="E27" s="74">
        <v>96.93</v>
      </c>
      <c r="F27" s="93">
        <v>500</v>
      </c>
      <c r="G27" s="93">
        <v>1000</v>
      </c>
      <c r="H27" s="93">
        <v>1000</v>
      </c>
      <c r="I27" s="93">
        <v>1000</v>
      </c>
    </row>
    <row r="28" spans="1:9" x14ac:dyDescent="0.25">
      <c r="A28" s="128">
        <v>32</v>
      </c>
      <c r="B28" s="129"/>
      <c r="C28" s="130"/>
      <c r="D28" s="74" t="s">
        <v>30</v>
      </c>
      <c r="E28" s="74">
        <v>28360.95</v>
      </c>
      <c r="F28" s="93">
        <v>29500</v>
      </c>
      <c r="G28" s="93">
        <v>2000</v>
      </c>
      <c r="H28" s="93">
        <v>2000</v>
      </c>
      <c r="I28" s="93">
        <v>2000</v>
      </c>
    </row>
    <row r="29" spans="1:9" x14ac:dyDescent="0.25">
      <c r="A29" s="75">
        <v>34</v>
      </c>
      <c r="B29" s="76"/>
      <c r="C29" s="77"/>
      <c r="D29" s="74" t="s">
        <v>64</v>
      </c>
      <c r="E29" s="74">
        <v>754.73</v>
      </c>
      <c r="F29" s="93">
        <v>1000</v>
      </c>
      <c r="G29" s="93">
        <v>1000</v>
      </c>
      <c r="H29" s="93">
        <v>1000</v>
      </c>
      <c r="I29" s="93">
        <v>1000</v>
      </c>
    </row>
    <row r="30" spans="1:9" x14ac:dyDescent="0.25">
      <c r="A30" s="122" t="s">
        <v>143</v>
      </c>
      <c r="B30" s="123"/>
      <c r="C30" s="124"/>
      <c r="D30" s="72" t="s">
        <v>144</v>
      </c>
      <c r="E30" s="72">
        <v>652056.59</v>
      </c>
      <c r="F30" s="93">
        <v>677800</v>
      </c>
      <c r="G30" s="93">
        <v>887800</v>
      </c>
      <c r="H30" s="93">
        <v>887800</v>
      </c>
      <c r="I30" s="93">
        <v>887800</v>
      </c>
    </row>
    <row r="31" spans="1:9" x14ac:dyDescent="0.25">
      <c r="A31" s="125">
        <v>3</v>
      </c>
      <c r="B31" s="126"/>
      <c r="C31" s="127"/>
      <c r="D31" s="74" t="s">
        <v>16</v>
      </c>
      <c r="E31" s="74">
        <v>652056.59</v>
      </c>
      <c r="F31" s="93">
        <v>677800</v>
      </c>
      <c r="G31" s="93">
        <v>887800</v>
      </c>
      <c r="H31" s="93">
        <v>887800</v>
      </c>
      <c r="I31" s="93">
        <v>887800</v>
      </c>
    </row>
    <row r="32" spans="1:9" x14ac:dyDescent="0.25">
      <c r="A32" s="128">
        <v>31</v>
      </c>
      <c r="B32" s="129"/>
      <c r="C32" s="130"/>
      <c r="D32" s="74" t="s">
        <v>17</v>
      </c>
      <c r="E32" s="74">
        <v>601859.87</v>
      </c>
      <c r="F32" s="93">
        <v>637000</v>
      </c>
      <c r="G32" s="93">
        <v>847000</v>
      </c>
      <c r="H32" s="93">
        <v>847000</v>
      </c>
      <c r="I32" s="93">
        <v>847000</v>
      </c>
    </row>
    <row r="33" spans="1:9" x14ac:dyDescent="0.25">
      <c r="A33" s="128">
        <v>32</v>
      </c>
      <c r="B33" s="129"/>
      <c r="C33" s="130"/>
      <c r="D33" s="74" t="s">
        <v>30</v>
      </c>
      <c r="E33" s="74">
        <v>50196.72</v>
      </c>
      <c r="F33" s="93">
        <v>40800</v>
      </c>
      <c r="G33" s="93">
        <v>40800</v>
      </c>
      <c r="H33" s="93">
        <v>40800</v>
      </c>
      <c r="I33" s="93">
        <v>40800</v>
      </c>
    </row>
    <row r="34" spans="1:9" x14ac:dyDescent="0.25">
      <c r="A34" s="122" t="s">
        <v>153</v>
      </c>
      <c r="B34" s="123"/>
      <c r="C34" s="124"/>
      <c r="D34" s="72" t="s">
        <v>154</v>
      </c>
      <c r="E34" s="72">
        <v>398.85</v>
      </c>
      <c r="F34" s="93"/>
      <c r="G34" s="93"/>
      <c r="H34" s="93"/>
      <c r="I34" s="93"/>
    </row>
    <row r="35" spans="1:9" x14ac:dyDescent="0.25">
      <c r="A35" s="125">
        <v>3</v>
      </c>
      <c r="B35" s="126"/>
      <c r="C35" s="127"/>
      <c r="D35" s="74" t="s">
        <v>16</v>
      </c>
      <c r="E35" s="74">
        <v>398.85</v>
      </c>
      <c r="F35" s="93"/>
      <c r="G35" s="93"/>
      <c r="H35" s="93"/>
      <c r="I35" s="93"/>
    </row>
    <row r="36" spans="1:9" x14ac:dyDescent="0.25">
      <c r="A36" s="128">
        <v>31</v>
      </c>
      <c r="B36" s="129"/>
      <c r="C36" s="130"/>
      <c r="D36" s="74" t="s">
        <v>17</v>
      </c>
      <c r="E36" s="74">
        <v>398.85</v>
      </c>
      <c r="F36" s="93"/>
      <c r="G36" s="93"/>
      <c r="H36" s="93"/>
      <c r="I36" s="93"/>
    </row>
    <row r="37" spans="1:9" x14ac:dyDescent="0.25">
      <c r="A37" s="128">
        <v>32</v>
      </c>
      <c r="B37" s="129"/>
      <c r="C37" s="130"/>
      <c r="D37" s="74" t="s">
        <v>30</v>
      </c>
      <c r="E37" s="74"/>
      <c r="F37" s="93"/>
      <c r="G37" s="93"/>
      <c r="H37" s="93"/>
      <c r="I37" s="93"/>
    </row>
    <row r="38" spans="1:9" x14ac:dyDescent="0.25">
      <c r="A38" s="122" t="s">
        <v>137</v>
      </c>
      <c r="B38" s="123"/>
      <c r="C38" s="124"/>
      <c r="D38" s="72" t="s">
        <v>145</v>
      </c>
      <c r="E38" s="74"/>
      <c r="F38" s="93"/>
      <c r="G38" s="93"/>
      <c r="H38" s="93"/>
      <c r="I38" s="93"/>
    </row>
    <row r="39" spans="1:9" x14ac:dyDescent="0.25">
      <c r="A39" s="125">
        <v>3</v>
      </c>
      <c r="B39" s="126"/>
      <c r="C39" s="127"/>
      <c r="D39" s="74" t="s">
        <v>16</v>
      </c>
      <c r="E39" s="43"/>
      <c r="F39" s="93"/>
      <c r="G39" s="93"/>
      <c r="H39" s="93"/>
      <c r="I39" s="93"/>
    </row>
    <row r="40" spans="1:9" x14ac:dyDescent="0.25">
      <c r="A40" s="128">
        <v>31</v>
      </c>
      <c r="B40" s="129"/>
      <c r="C40" s="130"/>
      <c r="D40" s="74" t="s">
        <v>17</v>
      </c>
      <c r="E40" s="43"/>
      <c r="F40" s="93"/>
      <c r="G40" s="93"/>
      <c r="H40" s="93"/>
      <c r="I40" s="93"/>
    </row>
    <row r="41" spans="1:9" x14ac:dyDescent="0.25">
      <c r="A41" s="128">
        <v>32</v>
      </c>
      <c r="B41" s="129"/>
      <c r="C41" s="130"/>
      <c r="D41" s="74" t="s">
        <v>30</v>
      </c>
      <c r="E41" s="44"/>
      <c r="F41" s="93"/>
      <c r="G41" s="93"/>
      <c r="H41" s="93"/>
      <c r="I41" s="93"/>
    </row>
    <row r="42" spans="1:9" x14ac:dyDescent="0.25">
      <c r="A42" s="122" t="s">
        <v>155</v>
      </c>
      <c r="B42" s="123"/>
      <c r="C42" s="124"/>
      <c r="D42" s="84" t="s">
        <v>52</v>
      </c>
      <c r="E42" s="79">
        <v>0.01</v>
      </c>
      <c r="F42" s="93"/>
      <c r="G42" s="93"/>
      <c r="H42" s="93"/>
      <c r="I42" s="93"/>
    </row>
    <row r="43" spans="1:9" s="87" customFormat="1" x14ac:dyDescent="0.25">
      <c r="A43" s="125">
        <v>3</v>
      </c>
      <c r="B43" s="126"/>
      <c r="C43" s="127"/>
      <c r="D43" s="79" t="s">
        <v>16</v>
      </c>
      <c r="E43" s="79">
        <v>0.01</v>
      </c>
      <c r="F43" s="93"/>
      <c r="G43" s="93"/>
      <c r="H43" s="93"/>
      <c r="I43" s="93"/>
    </row>
    <row r="44" spans="1:9" x14ac:dyDescent="0.25">
      <c r="A44" s="128">
        <v>31</v>
      </c>
      <c r="B44" s="129"/>
      <c r="C44" s="130"/>
      <c r="D44" s="79" t="s">
        <v>17</v>
      </c>
      <c r="E44" s="83"/>
      <c r="F44" s="93"/>
      <c r="G44" s="93"/>
      <c r="H44" s="93"/>
      <c r="I44" s="93"/>
    </row>
    <row r="45" spans="1:9" x14ac:dyDescent="0.25">
      <c r="A45" s="128">
        <v>32</v>
      </c>
      <c r="B45" s="129"/>
      <c r="C45" s="130"/>
      <c r="D45" s="79" t="s">
        <v>30</v>
      </c>
      <c r="E45" s="84"/>
      <c r="F45" s="93"/>
      <c r="G45" s="93"/>
      <c r="H45" s="93"/>
      <c r="I45" s="93"/>
    </row>
    <row r="46" spans="1:9" x14ac:dyDescent="0.25">
      <c r="A46" s="80">
        <v>34</v>
      </c>
      <c r="B46" s="81"/>
      <c r="C46" s="82"/>
      <c r="D46" s="79" t="s">
        <v>64</v>
      </c>
      <c r="E46" s="84">
        <v>0.01</v>
      </c>
      <c r="F46" s="93"/>
      <c r="G46" s="93"/>
      <c r="H46" s="93"/>
      <c r="I46" s="93"/>
    </row>
    <row r="47" spans="1:9" ht="38.25" x14ac:dyDescent="0.25">
      <c r="A47" s="131" t="s">
        <v>146</v>
      </c>
      <c r="B47" s="132"/>
      <c r="C47" s="133"/>
      <c r="D47" s="83" t="s">
        <v>147</v>
      </c>
      <c r="E47" s="83">
        <f>SUM(E48+E54+E64)</f>
        <v>15399.88</v>
      </c>
      <c r="F47" s="92">
        <v>15000</v>
      </c>
      <c r="G47" s="92">
        <f>SUM(G48+G54)</f>
        <v>21424.54</v>
      </c>
      <c r="H47" s="92">
        <f>SUM(H48+H54)</f>
        <v>21424.54</v>
      </c>
      <c r="I47" s="92">
        <f>SUM(I48+I54)</f>
        <v>21424.54</v>
      </c>
    </row>
    <row r="48" spans="1:9" x14ac:dyDescent="0.25">
      <c r="A48" s="122" t="s">
        <v>135</v>
      </c>
      <c r="B48" s="123"/>
      <c r="C48" s="124"/>
      <c r="D48" s="72" t="s">
        <v>148</v>
      </c>
      <c r="E48" s="72">
        <f>SUM(E49+E52)</f>
        <v>9403.5499999999993</v>
      </c>
      <c r="F48" s="93">
        <v>15000</v>
      </c>
      <c r="G48" s="93">
        <v>15000</v>
      </c>
      <c r="H48" s="93">
        <v>15000</v>
      </c>
      <c r="I48" s="93">
        <v>15000</v>
      </c>
    </row>
    <row r="49" spans="1:9" x14ac:dyDescent="0.25">
      <c r="A49" s="125">
        <v>3</v>
      </c>
      <c r="B49" s="126"/>
      <c r="C49" s="127"/>
      <c r="D49" s="74" t="s">
        <v>16</v>
      </c>
      <c r="E49" s="74">
        <v>3279.35</v>
      </c>
      <c r="F49" s="93">
        <v>1000</v>
      </c>
      <c r="G49" s="93">
        <v>7000</v>
      </c>
      <c r="H49" s="93">
        <v>7000</v>
      </c>
      <c r="I49" s="93">
        <v>7000</v>
      </c>
    </row>
    <row r="50" spans="1:9" x14ac:dyDescent="0.25">
      <c r="A50" s="128">
        <v>31</v>
      </c>
      <c r="B50" s="129"/>
      <c r="C50" s="130"/>
      <c r="D50" s="74" t="s">
        <v>17</v>
      </c>
      <c r="E50" s="74"/>
      <c r="F50" s="93"/>
      <c r="G50" s="93"/>
      <c r="H50" s="93"/>
      <c r="I50" s="93"/>
    </row>
    <row r="51" spans="1:9" x14ac:dyDescent="0.25">
      <c r="A51" s="128">
        <v>32</v>
      </c>
      <c r="B51" s="129"/>
      <c r="C51" s="130"/>
      <c r="D51" s="74" t="s">
        <v>30</v>
      </c>
      <c r="E51" s="74">
        <v>3279.35</v>
      </c>
      <c r="F51" s="93">
        <v>1000</v>
      </c>
      <c r="G51" s="93">
        <v>7000</v>
      </c>
      <c r="H51" s="93">
        <v>7000</v>
      </c>
      <c r="I51" s="93">
        <v>7000</v>
      </c>
    </row>
    <row r="52" spans="1:9" ht="25.5" x14ac:dyDescent="0.25">
      <c r="A52" s="73">
        <v>4</v>
      </c>
      <c r="B52" s="76"/>
      <c r="C52" s="77"/>
      <c r="D52" s="74" t="s">
        <v>18</v>
      </c>
      <c r="E52" s="74">
        <v>6124.2</v>
      </c>
      <c r="F52" s="93">
        <v>14000</v>
      </c>
      <c r="G52" s="93">
        <v>8000</v>
      </c>
      <c r="H52" s="93">
        <v>8000</v>
      </c>
      <c r="I52" s="93">
        <v>8000</v>
      </c>
    </row>
    <row r="53" spans="1:9" ht="25.5" x14ac:dyDescent="0.25">
      <c r="A53" s="75">
        <v>42</v>
      </c>
      <c r="B53" s="76"/>
      <c r="C53" s="77"/>
      <c r="D53" s="74" t="s">
        <v>40</v>
      </c>
      <c r="E53" s="74">
        <v>6124.2</v>
      </c>
      <c r="F53" s="93">
        <v>14000</v>
      </c>
      <c r="G53" s="93">
        <v>8000</v>
      </c>
      <c r="H53" s="93">
        <v>8000</v>
      </c>
      <c r="I53" s="93">
        <v>8000</v>
      </c>
    </row>
    <row r="54" spans="1:9" ht="25.5" x14ac:dyDescent="0.25">
      <c r="A54" s="122" t="s">
        <v>151</v>
      </c>
      <c r="B54" s="123"/>
      <c r="C54" s="124"/>
      <c r="D54" s="72" t="s">
        <v>152</v>
      </c>
      <c r="E54" s="72">
        <f>SUM(E55+E58)</f>
        <v>5796.33</v>
      </c>
      <c r="F54" s="93"/>
      <c r="G54" s="93">
        <v>6424.54</v>
      </c>
      <c r="H54" s="93">
        <v>6424.54</v>
      </c>
      <c r="I54" s="93">
        <v>6424.54</v>
      </c>
    </row>
    <row r="55" spans="1:9" x14ac:dyDescent="0.25">
      <c r="A55" s="125">
        <v>3</v>
      </c>
      <c r="B55" s="126"/>
      <c r="C55" s="127"/>
      <c r="D55" s="74" t="s">
        <v>16</v>
      </c>
      <c r="E55" s="74">
        <v>1796.33</v>
      </c>
      <c r="F55" s="93"/>
      <c r="G55" s="93"/>
      <c r="H55" s="93"/>
      <c r="I55" s="93"/>
    </row>
    <row r="56" spans="1:9" x14ac:dyDescent="0.25">
      <c r="A56" s="128">
        <v>31</v>
      </c>
      <c r="B56" s="129"/>
      <c r="C56" s="130"/>
      <c r="D56" s="74" t="s">
        <v>17</v>
      </c>
      <c r="E56" s="74"/>
      <c r="F56" s="93"/>
      <c r="G56" s="93"/>
      <c r="H56" s="93"/>
      <c r="I56" s="93"/>
    </row>
    <row r="57" spans="1:9" x14ac:dyDescent="0.25">
      <c r="A57" s="128">
        <v>32</v>
      </c>
      <c r="B57" s="129"/>
      <c r="C57" s="130"/>
      <c r="D57" s="74" t="s">
        <v>30</v>
      </c>
      <c r="E57" s="74">
        <v>1796.33</v>
      </c>
      <c r="F57" s="93"/>
      <c r="G57" s="93"/>
      <c r="H57" s="93"/>
      <c r="I57" s="93"/>
    </row>
    <row r="58" spans="1:9" ht="25.5" x14ac:dyDescent="0.25">
      <c r="A58" s="73">
        <v>4</v>
      </c>
      <c r="B58" s="76"/>
      <c r="C58" s="77"/>
      <c r="D58" s="74" t="s">
        <v>18</v>
      </c>
      <c r="E58" s="74">
        <v>4000</v>
      </c>
      <c r="F58" s="93"/>
      <c r="G58" s="93">
        <v>6424.54</v>
      </c>
      <c r="H58" s="93">
        <v>6424.54</v>
      </c>
      <c r="I58" s="93">
        <v>6424.54</v>
      </c>
    </row>
    <row r="59" spans="1:9" ht="25.5" x14ac:dyDescent="0.25">
      <c r="A59" s="75">
        <v>42</v>
      </c>
      <c r="B59" s="76"/>
      <c r="C59" s="77"/>
      <c r="D59" s="74" t="s">
        <v>40</v>
      </c>
      <c r="E59" s="74">
        <v>4000</v>
      </c>
      <c r="F59" s="93"/>
      <c r="G59" s="93">
        <v>6424.54</v>
      </c>
      <c r="H59" s="93">
        <v>6424.54</v>
      </c>
      <c r="I59" s="93">
        <v>6424.54</v>
      </c>
    </row>
    <row r="60" spans="1:9" x14ac:dyDescent="0.25">
      <c r="A60" s="122" t="s">
        <v>143</v>
      </c>
      <c r="B60" s="123"/>
      <c r="C60" s="124"/>
      <c r="D60" s="84" t="s">
        <v>144</v>
      </c>
      <c r="E60" s="84"/>
      <c r="F60" s="93"/>
      <c r="G60" s="93"/>
      <c r="H60" s="93"/>
      <c r="I60" s="93"/>
    </row>
    <row r="61" spans="1:9" x14ac:dyDescent="0.25">
      <c r="A61" s="125">
        <v>3</v>
      </c>
      <c r="B61" s="126"/>
      <c r="C61" s="127"/>
      <c r="D61" s="79" t="s">
        <v>16</v>
      </c>
      <c r="E61" s="79"/>
      <c r="F61" s="93"/>
      <c r="G61" s="93"/>
      <c r="H61" s="93"/>
      <c r="I61" s="93"/>
    </row>
    <row r="62" spans="1:9" x14ac:dyDescent="0.25">
      <c r="A62" s="128">
        <v>31</v>
      </c>
      <c r="B62" s="129"/>
      <c r="C62" s="130"/>
      <c r="D62" s="79" t="s">
        <v>17</v>
      </c>
      <c r="E62" s="79"/>
      <c r="F62" s="93"/>
      <c r="G62" s="93"/>
      <c r="H62" s="93"/>
      <c r="I62" s="93"/>
    </row>
    <row r="63" spans="1:9" s="87" customFormat="1" x14ac:dyDescent="0.25">
      <c r="A63" s="128">
        <v>32</v>
      </c>
      <c r="B63" s="129"/>
      <c r="C63" s="130"/>
      <c r="D63" s="79" t="s">
        <v>30</v>
      </c>
      <c r="E63" s="79"/>
      <c r="F63" s="93"/>
      <c r="G63" s="93"/>
      <c r="H63" s="93"/>
      <c r="I63" s="93"/>
    </row>
    <row r="64" spans="1:9" x14ac:dyDescent="0.25">
      <c r="A64" s="122" t="s">
        <v>137</v>
      </c>
      <c r="B64" s="123"/>
      <c r="C64" s="124"/>
      <c r="D64" s="84" t="s">
        <v>145</v>
      </c>
      <c r="E64" s="79">
        <v>200</v>
      </c>
      <c r="F64" s="93"/>
      <c r="G64" s="93"/>
      <c r="H64" s="93"/>
      <c r="I64" s="93"/>
    </row>
    <row r="65" spans="1:9" ht="25.5" x14ac:dyDescent="0.25">
      <c r="A65" s="78">
        <v>4</v>
      </c>
      <c r="B65" s="81"/>
      <c r="C65" s="82"/>
      <c r="D65" s="79" t="s">
        <v>18</v>
      </c>
      <c r="E65" s="79">
        <v>200</v>
      </c>
      <c r="F65" s="93"/>
      <c r="G65" s="93"/>
      <c r="H65" s="93"/>
      <c r="I65" s="93"/>
    </row>
    <row r="66" spans="1:9" ht="25.5" x14ac:dyDescent="0.25">
      <c r="A66" s="80">
        <v>42</v>
      </c>
      <c r="B66" s="81"/>
      <c r="C66" s="82"/>
      <c r="D66" s="79" t="s">
        <v>40</v>
      </c>
      <c r="E66" s="79">
        <v>200</v>
      </c>
      <c r="F66" s="93"/>
      <c r="G66" s="93"/>
      <c r="H66" s="93"/>
      <c r="I66" s="93"/>
    </row>
    <row r="67" spans="1:9" ht="25.5" x14ac:dyDescent="0.25">
      <c r="A67" s="131" t="s">
        <v>149</v>
      </c>
      <c r="B67" s="132"/>
      <c r="C67" s="133"/>
      <c r="D67" s="83" t="s">
        <v>150</v>
      </c>
      <c r="E67" s="83">
        <v>11208.93</v>
      </c>
      <c r="F67" s="92">
        <v>4330</v>
      </c>
      <c r="G67" s="92">
        <v>4330</v>
      </c>
      <c r="H67" s="92">
        <v>4330</v>
      </c>
      <c r="I67" s="92">
        <v>4330</v>
      </c>
    </row>
    <row r="68" spans="1:9" x14ac:dyDescent="0.25">
      <c r="A68" s="122" t="s">
        <v>135</v>
      </c>
      <c r="B68" s="123"/>
      <c r="C68" s="124"/>
      <c r="D68" s="84" t="s">
        <v>148</v>
      </c>
      <c r="E68" s="72"/>
      <c r="F68" s="93"/>
      <c r="G68" s="93"/>
      <c r="H68" s="93"/>
      <c r="I68" s="93"/>
    </row>
    <row r="69" spans="1:9" x14ac:dyDescent="0.25">
      <c r="A69" s="125">
        <v>3</v>
      </c>
      <c r="B69" s="126"/>
      <c r="C69" s="127"/>
      <c r="D69" s="79" t="s">
        <v>16</v>
      </c>
      <c r="E69" s="74"/>
      <c r="F69" s="93"/>
      <c r="G69" s="93"/>
      <c r="H69" s="93"/>
      <c r="I69" s="93"/>
    </row>
    <row r="70" spans="1:9" x14ac:dyDescent="0.25">
      <c r="A70" s="128">
        <v>31</v>
      </c>
      <c r="B70" s="129"/>
      <c r="C70" s="130"/>
      <c r="D70" s="79" t="s">
        <v>17</v>
      </c>
      <c r="E70" s="74"/>
      <c r="F70" s="93"/>
      <c r="G70" s="93"/>
      <c r="H70" s="93"/>
      <c r="I70" s="93"/>
    </row>
    <row r="71" spans="1:9" x14ac:dyDescent="0.25">
      <c r="A71" s="128">
        <v>32</v>
      </c>
      <c r="B71" s="129"/>
      <c r="C71" s="130"/>
      <c r="D71" s="79" t="s">
        <v>30</v>
      </c>
      <c r="E71" s="74"/>
      <c r="F71" s="93"/>
      <c r="G71" s="93"/>
      <c r="H71" s="93"/>
      <c r="I71" s="93"/>
    </row>
    <row r="72" spans="1:9" x14ac:dyDescent="0.25">
      <c r="A72" s="122" t="s">
        <v>143</v>
      </c>
      <c r="B72" s="123"/>
      <c r="C72" s="124"/>
      <c r="D72" s="72" t="s">
        <v>144</v>
      </c>
      <c r="E72" s="45">
        <f>SUM(E74:E76)</f>
        <v>11208.93</v>
      </c>
      <c r="F72" s="93">
        <v>4330</v>
      </c>
      <c r="G72" s="93">
        <v>4330</v>
      </c>
      <c r="H72" s="93">
        <v>4330</v>
      </c>
      <c r="I72" s="93">
        <v>4330</v>
      </c>
    </row>
    <row r="73" spans="1:9" x14ac:dyDescent="0.25">
      <c r="A73" s="125">
        <v>3</v>
      </c>
      <c r="B73" s="126"/>
      <c r="C73" s="127"/>
      <c r="D73" s="74" t="s">
        <v>16</v>
      </c>
      <c r="E73" s="72">
        <v>11208.93</v>
      </c>
      <c r="F73" s="93">
        <v>4330</v>
      </c>
      <c r="G73" s="93">
        <v>4330</v>
      </c>
      <c r="H73" s="93">
        <v>4330</v>
      </c>
      <c r="I73" s="93">
        <v>4330</v>
      </c>
    </row>
    <row r="74" spans="1:9" x14ac:dyDescent="0.25">
      <c r="A74" s="128">
        <v>31</v>
      </c>
      <c r="B74" s="129"/>
      <c r="C74" s="130"/>
      <c r="D74" s="74" t="s">
        <v>17</v>
      </c>
      <c r="E74" s="74">
        <v>4739.3500000000004</v>
      </c>
      <c r="F74" s="93">
        <v>1900</v>
      </c>
      <c r="G74" s="93">
        <v>1900</v>
      </c>
      <c r="H74" s="93">
        <v>1900</v>
      </c>
      <c r="I74" s="93">
        <v>1900</v>
      </c>
    </row>
    <row r="75" spans="1:9" x14ac:dyDescent="0.25">
      <c r="A75" s="128">
        <v>32</v>
      </c>
      <c r="B75" s="129"/>
      <c r="C75" s="130"/>
      <c r="D75" s="74" t="s">
        <v>30</v>
      </c>
      <c r="E75" s="74">
        <v>4669.91</v>
      </c>
      <c r="F75" s="93">
        <v>1730</v>
      </c>
      <c r="G75" s="93">
        <v>1730</v>
      </c>
      <c r="H75" s="93">
        <v>1730</v>
      </c>
      <c r="I75" s="93">
        <v>1730</v>
      </c>
    </row>
    <row r="76" spans="1:9" x14ac:dyDescent="0.25">
      <c r="A76" s="75">
        <v>34</v>
      </c>
      <c r="B76" s="76"/>
      <c r="C76" s="77"/>
      <c r="D76" s="74" t="s">
        <v>64</v>
      </c>
      <c r="E76" s="74">
        <v>1799.67</v>
      </c>
      <c r="F76" s="93">
        <v>700</v>
      </c>
      <c r="G76" s="93">
        <v>700</v>
      </c>
      <c r="H76" s="93">
        <v>700</v>
      </c>
      <c r="I76" s="93">
        <v>700</v>
      </c>
    </row>
  </sheetData>
  <mergeCells count="65">
    <mergeCell ref="A32:C32"/>
    <mergeCell ref="A33:C33"/>
    <mergeCell ref="A26:C26"/>
    <mergeCell ref="A27:C27"/>
    <mergeCell ref="A28:C28"/>
    <mergeCell ref="A30:C30"/>
    <mergeCell ref="A31:C31"/>
    <mergeCell ref="A21:C21"/>
    <mergeCell ref="A22:C22"/>
    <mergeCell ref="A23:C23"/>
    <mergeCell ref="A24:C24"/>
    <mergeCell ref="A25:C25"/>
    <mergeCell ref="A13:C13"/>
    <mergeCell ref="A14:C14"/>
    <mergeCell ref="A15:C15"/>
    <mergeCell ref="A20:C20"/>
    <mergeCell ref="A16:C16"/>
    <mergeCell ref="A17:C17"/>
    <mergeCell ref="A18:C18"/>
    <mergeCell ref="A19:C19"/>
    <mergeCell ref="A8:C8"/>
    <mergeCell ref="A9:C9"/>
    <mergeCell ref="A11:C11"/>
    <mergeCell ref="A10:C10"/>
    <mergeCell ref="A12:C12"/>
    <mergeCell ref="A6:C6"/>
    <mergeCell ref="A7:C7"/>
    <mergeCell ref="A5:C5"/>
    <mergeCell ref="A3:I3"/>
    <mergeCell ref="A1:I1"/>
    <mergeCell ref="A38:C38"/>
    <mergeCell ref="A39:C39"/>
    <mergeCell ref="A40:C40"/>
    <mergeCell ref="A34:C34"/>
    <mergeCell ref="A35:C35"/>
    <mergeCell ref="A36:C36"/>
    <mergeCell ref="A37:C37"/>
    <mergeCell ref="A60:C60"/>
    <mergeCell ref="A54:C54"/>
    <mergeCell ref="A55:C55"/>
    <mergeCell ref="A56:C56"/>
    <mergeCell ref="A57:C57"/>
    <mergeCell ref="A51:C51"/>
    <mergeCell ref="A41:C41"/>
    <mergeCell ref="A47:C47"/>
    <mergeCell ref="A48:C48"/>
    <mergeCell ref="A49:C49"/>
    <mergeCell ref="A50:C50"/>
    <mergeCell ref="A42:C42"/>
    <mergeCell ref="A43:C43"/>
    <mergeCell ref="A44:C44"/>
    <mergeCell ref="A45:C45"/>
    <mergeCell ref="A72:C72"/>
    <mergeCell ref="A73:C73"/>
    <mergeCell ref="A74:C74"/>
    <mergeCell ref="A75:C75"/>
    <mergeCell ref="A61:C61"/>
    <mergeCell ref="A62:C62"/>
    <mergeCell ref="A63:C63"/>
    <mergeCell ref="A64:C64"/>
    <mergeCell ref="A67:C67"/>
    <mergeCell ref="A70:C70"/>
    <mergeCell ref="A71:C71"/>
    <mergeCell ref="A68:C68"/>
    <mergeCell ref="A69:C6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' Račun prihoda i rashoda'!Ispis_naslova</vt:lpstr>
      <vt:lpstr>'POSEBNI DIO'!Ispis_naslova</vt:lpstr>
      <vt:lpstr>'Rashodi prema funkcijskoj kl'!Ispis_naslova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2024-06-25T07:00:45Z</cp:lastPrinted>
  <dcterms:created xsi:type="dcterms:W3CDTF">2022-08-12T12:51:27Z</dcterms:created>
  <dcterms:modified xsi:type="dcterms:W3CDTF">2024-06-25T07:00:47Z</dcterms:modified>
</cp:coreProperties>
</file>